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2.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ome\Files\PMHRedirectedFolders$\anormandeau\Desktop\Board Report June 2021\"/>
    </mc:Choice>
  </mc:AlternateContent>
  <xr:revisionPtr revIDLastSave="0" documentId="13_ncr:1_{31D8B76D-1111-4A99-A6A0-5858E1375D70}" xr6:coauthVersionLast="36" xr6:coauthVersionMax="36" xr10:uidLastSave="{00000000-0000-0000-0000-000000000000}"/>
  <bookViews>
    <workbookView xWindow="-120" yWindow="-120" windowWidth="29040" windowHeight="15840" tabRatio="1000" activeTab="2" xr2:uid="{E40E95A0-1013-4E22-8A80-B535A399005B}"/>
  </bookViews>
  <sheets>
    <sheet name="2021 Archived" sheetId="20" r:id="rId1"/>
    <sheet name="Graphics" sheetId="18" r:id="rId2"/>
    <sheet name="Summary" sheetId="13" r:id="rId3"/>
    <sheet name="July" sheetId="8" r:id="rId4"/>
    <sheet name="Aug." sheetId="7" r:id="rId5"/>
    <sheet name="Sept." sheetId="6" r:id="rId6"/>
    <sheet name="Oct." sheetId="5" r:id="rId7"/>
    <sheet name="Nov." sheetId="4" r:id="rId8"/>
    <sheet name="Dec." sheetId="3" r:id="rId9"/>
    <sheet name="Jan." sheetId="1" r:id="rId10"/>
    <sheet name="Feb." sheetId="2" r:id="rId11"/>
    <sheet name="Mar." sheetId="12" r:id="rId12"/>
    <sheet name="Apr." sheetId="11" r:id="rId13"/>
    <sheet name="May" sheetId="10" r:id="rId14"/>
    <sheet name="June" sheetId="9" r:id="rId15"/>
    <sheet name="Definitions" sheetId="15" r:id="rId16"/>
    <sheet name="2020 Archived" sheetId="19" r:id="rId17"/>
    <sheet name="2019 Archived" sheetId="14" r:id="rId18"/>
    <sheet name="Comp_2019_2020 " sheetId="21" r:id="rId19"/>
    <sheet name="Notes" sheetId="16" r:id="rId20"/>
    <sheet name="Sheet1" sheetId="17" r:id="rId21"/>
  </sheets>
  <definedNames>
    <definedName name="_xlnm.Print_Area" localSheetId="17">'2019 Archived'!$A$1:$M$31</definedName>
    <definedName name="_xlnm.Print_Area" localSheetId="16">'2020 Archived'!$A$1:$M$31</definedName>
    <definedName name="_xlnm.Print_Area" localSheetId="0">'2021 Archived'!$A$1:$M$31</definedName>
    <definedName name="_xlnm.Print_Area" localSheetId="12">Table1424[#All]</definedName>
    <definedName name="_xlnm.Print_Area" localSheetId="4">Aug.!$A$1:$C$39</definedName>
    <definedName name="_xlnm.Print_Area" localSheetId="8">Dec.!$A$20:$C$39</definedName>
    <definedName name="_xlnm.Print_Area" localSheetId="1">Graphics!$B$1:$R$54</definedName>
    <definedName name="_xlnm.Print_Area" localSheetId="9">Jan.!$A$1:$C$19</definedName>
    <definedName name="_xlnm.Print_Area" localSheetId="3">Table14618[#All]</definedName>
    <definedName name="_xlnm.Print_Area" localSheetId="14">Table14620[#All]</definedName>
    <definedName name="_xlnm.Print_Area" localSheetId="11">Table1426[#All]</definedName>
    <definedName name="_xlnm.Print_Area" localSheetId="13">May!$A$1:$C$19</definedName>
    <definedName name="_xlnm.Print_Area" localSheetId="7">Table14610[#All]</definedName>
    <definedName name="_xlnm.Print_Area" localSheetId="6">Oct.!$A$1:$C$19</definedName>
    <definedName name="_xlnm.Print_Area" localSheetId="5">Sept.!$A$1:$C$19</definedName>
    <definedName name="_xlnm.Print_Area" localSheetId="2">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3" l="1"/>
  <c r="O19" i="13"/>
  <c r="N20" i="13"/>
  <c r="O20" i="13"/>
  <c r="N21" i="13"/>
  <c r="O21" i="13"/>
  <c r="N22" i="13"/>
  <c r="O22" i="13"/>
  <c r="N23" i="13"/>
  <c r="O23" i="13"/>
  <c r="N24" i="13"/>
  <c r="O24" i="13"/>
  <c r="N25" i="13"/>
  <c r="O25" i="13"/>
  <c r="N26" i="13"/>
  <c r="O26" i="13"/>
  <c r="N27" i="13"/>
  <c r="O27" i="13"/>
  <c r="N28" i="13"/>
  <c r="O28" i="13"/>
  <c r="N29" i="13"/>
  <c r="O29" i="13"/>
  <c r="N30" i="13"/>
  <c r="O30" i="13"/>
  <c r="N31" i="13"/>
  <c r="O31" i="13"/>
  <c r="N18" i="13"/>
  <c r="O18" i="13"/>
  <c r="N4" i="13"/>
  <c r="O4" i="13"/>
  <c r="N5" i="13"/>
  <c r="O5" i="13"/>
  <c r="N6" i="13"/>
  <c r="O6" i="13"/>
  <c r="N7" i="13"/>
  <c r="O7" i="13"/>
  <c r="N8" i="13"/>
  <c r="O8" i="13"/>
  <c r="N9" i="13"/>
  <c r="O9" i="13"/>
  <c r="N10" i="13"/>
  <c r="O10" i="13"/>
  <c r="N11" i="13"/>
  <c r="O11" i="13"/>
  <c r="N12" i="13"/>
  <c r="O12" i="13"/>
  <c r="N13" i="13"/>
  <c r="O13" i="13"/>
  <c r="N14" i="13"/>
  <c r="O14" i="13"/>
  <c r="N15" i="13"/>
  <c r="O15" i="13"/>
  <c r="O3" i="13"/>
  <c r="E22" i="3" l="1"/>
</calcChain>
</file>

<file path=xl/sharedStrings.xml><?xml version="1.0" encoding="utf-8"?>
<sst xmlns="http://schemas.openxmlformats.org/spreadsheetml/2006/main" count="1085" uniqueCount="435">
  <si>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</si>
  <si>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</si>
  <si>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</si>
  <si>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</si>
  <si>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</si>
  <si>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</si>
  <si>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</si>
  <si>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</si>
  <si>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</si>
  <si>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</si>
  <si>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</si>
  <si>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</si>
  <si>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</si>
  <si>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</si>
  <si>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</si>
  <si>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</si>
  <si>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</si>
  <si>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</si>
  <si>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</si>
  <si>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</si>
  <si>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</si>
  <si>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</si>
  <si>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</si>
  <si>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</si>
  <si>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</si>
  <si>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 xml:space="preserve">Rolling Data Archive </t>
  </si>
  <si>
    <t>Monthly Average for Year Ending</t>
  </si>
  <si>
    <t>Parkwood Mennonite Home</t>
  </si>
  <si>
    <t># Monthly Occupancy GH (18)</t>
  </si>
  <si>
    <t># Monthly Occupancy Suites (77)</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</si>
  <si>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</si>
  <si>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</si>
  <si>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</si>
  <si>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</si>
  <si>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</si>
  <si>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</si>
  <si>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</si>
  <si>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</si>
  <si>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</si>
  <si>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</si>
  <si>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</si>
  <si>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</si>
  <si>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</si>
  <si>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</si>
  <si>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</si>
  <si>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</si>
  <si>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</si>
  <si>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</si>
  <si>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</si>
  <si>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</si>
  <si>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</si>
  <si>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</si>
  <si>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</si>
  <si>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</si>
  <si>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</si>
  <si>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</si>
  <si>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</si>
  <si>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</si>
  <si>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</si>
  <si>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</si>
  <si>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</si>
  <si>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</si>
  <si>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</si>
  <si>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</si>
  <si>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</si>
  <si>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</si>
  <si>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</si>
  <si>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</si>
  <si>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</si>
  <si>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</si>
  <si>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</si>
  <si>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</si>
  <si>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</si>
  <si>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</si>
  <si>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</si>
  <si>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</si>
  <si>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</si>
  <si>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</si>
  <si>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</si>
  <si>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</si>
  <si>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</si>
  <si>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</si>
  <si>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</si>
  <si>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</si>
  <si>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</si>
  <si>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</si>
  <si>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</si>
  <si>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</si>
  <si>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</si>
  <si>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</si>
  <si>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</si>
  <si>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</si>
  <si>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</si>
  <si>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</si>
  <si>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</si>
  <si>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</si>
  <si>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</si>
  <si>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</si>
  <si>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</si>
  <si>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</si>
  <si>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</si>
  <si>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</si>
  <si>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</si>
  <si>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</si>
  <si>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</si>
  <si>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</si>
  <si>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</si>
  <si>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</si>
  <si>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May
Number</t>
  </si>
  <si>
    <t>2019
May</t>
  </si>
  <si>
    <t>2019
April</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</si>
  <si>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</si>
  <si>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</si>
  <si>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</si>
  <si>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</si>
  <si>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</si>
  <si>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</si>
  <si>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</si>
  <si>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</si>
  <si>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</si>
  <si>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</si>
  <si>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82 residents</t>
  </si>
  <si>
    <t>2019
June</t>
  </si>
  <si>
    <r>
      <t>Complaints (</t>
    </r>
    <r>
      <rPr>
        <i/>
        <sz val="11"/>
        <color theme="1"/>
        <rFont val="Calibri"/>
        <family val="2"/>
        <scheme val="minor"/>
      </rPr>
      <t>Resident</t>
    </r>
    <r>
      <rPr>
        <sz val="11"/>
        <color theme="1"/>
        <rFont val="Calibri"/>
        <family val="2"/>
        <scheme val="minor"/>
      </rPr>
      <t>)</t>
    </r>
  </si>
  <si>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</si>
  <si>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</si>
  <si>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February</t>
  </si>
  <si>
    <t>September</t>
  </si>
  <si>
    <t>October</t>
  </si>
  <si>
    <t>November</t>
  </si>
  <si>
    <t>December</t>
  </si>
  <si>
    <t>2019
July</t>
  </si>
  <si>
    <t>2019
Aug.</t>
  </si>
  <si>
    <t>August 2019 - Narrative</t>
  </si>
  <si>
    <t>2019
Sept.</t>
  </si>
  <si>
    <t>July
Number</t>
  </si>
  <si>
    <t>2019
Oct.</t>
  </si>
  <si>
    <t>June
Number</t>
  </si>
  <si>
    <t>2019
Nov.</t>
  </si>
  <si>
    <r>
      <t>Code Training (</t>
    </r>
    <r>
      <rPr>
        <i/>
        <sz val="11"/>
        <color theme="1"/>
        <rFont val="Calibri"/>
        <family val="2"/>
        <scheme val="minor"/>
      </rPr>
      <t>name codes</t>
    </r>
    <r>
      <rPr>
        <sz val="11"/>
        <color theme="1"/>
        <rFont val="Calibri"/>
        <family val="2"/>
        <scheme val="minor"/>
      </rPr>
      <t>)</t>
    </r>
  </si>
  <si>
    <r>
      <t xml:space="preserve">Complaints </t>
    </r>
    <r>
      <rPr>
        <i/>
        <sz val="11"/>
        <color theme="1"/>
        <rFont val="Calibri"/>
        <family val="2"/>
        <scheme val="minor"/>
      </rPr>
      <t>(Resident)</t>
    </r>
  </si>
  <si>
    <r>
      <t xml:space="preserve">Code Training </t>
    </r>
    <r>
      <rPr>
        <i/>
        <sz val="11"/>
        <color theme="1"/>
        <rFont val="Calibri"/>
        <family val="2"/>
        <scheme val="minor"/>
      </rPr>
      <t>(name codes)</t>
    </r>
  </si>
  <si>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</si>
  <si>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</si>
  <si>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Expenditures &gt; $25,000</t>
  </si>
  <si>
    <t>Parkwood Mennonite Home Monthly Occupancy and Staffing</t>
  </si>
  <si>
    <t>2019
Dec.</t>
  </si>
  <si>
    <t>2020
Jan.</t>
  </si>
  <si>
    <t>2020
Feb.</t>
  </si>
  <si>
    <t>12
 Month 
Average</t>
  </si>
  <si>
    <t>2020
Mar.</t>
  </si>
  <si>
    <t>Mar.
Number</t>
  </si>
  <si>
    <t>Apr.
Number</t>
  </si>
  <si>
    <t>Aug.
Number</t>
  </si>
  <si>
    <t>Sept.
Number</t>
  </si>
  <si>
    <t>Oct.
Number</t>
  </si>
  <si>
    <t>Nov.
Number</t>
  </si>
  <si>
    <t>Dec.
Number</t>
  </si>
  <si>
    <t>Feb.
Number</t>
  </si>
  <si>
    <t>to LTC</t>
  </si>
  <si>
    <t>2020
May</t>
  </si>
  <si>
    <t>12 Month 
Sum</t>
  </si>
  <si>
    <t>2021
Jan.</t>
  </si>
  <si>
    <t>2021
Feb.</t>
  </si>
  <si>
    <t>2021
Mar.</t>
  </si>
  <si>
    <t>2020
April</t>
  </si>
  <si>
    <t>2020
June</t>
  </si>
  <si>
    <t>2020
July</t>
  </si>
  <si>
    <t>2020
Aug.</t>
  </si>
  <si>
    <t>2020
Sept.</t>
  </si>
  <si>
    <t>2020
Oct.</t>
  </si>
  <si>
    <t>2020
Nov.</t>
  </si>
  <si>
    <t>2020
Dec.</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</si>
  <si>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</si>
  <si>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r>
      <t>Complaints (</t>
    </r>
    <r>
      <rPr>
        <i/>
        <sz val="11"/>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</si>
  <si>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</si>
  <si>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t>
  </si>
  <si>
    <t>June
2021</t>
  </si>
  <si>
    <t>July
2020</t>
  </si>
  <si>
    <t>July 2020 - Narrative</t>
  </si>
  <si>
    <t>July 2020 -  Narrative</t>
  </si>
  <si>
    <t>2 empty ones spoken for in August</t>
  </si>
  <si>
    <t>finally after long delay due to COVID complications</t>
  </si>
  <si>
    <t>code white &amp; code grey</t>
  </si>
  <si>
    <t>Director celebrated completing 7 years at Parkwood; hairdressing services restarted; visiting restrictions lessened; lots of applications for temporary housekeeper position; PS team meeting regarding launch of PMH/FMH home and community was well attended with positive outcomes</t>
  </si>
  <si>
    <t>Code Grey</t>
  </si>
  <si>
    <t>Fall resulting in fracture.</t>
  </si>
  <si>
    <t>Ministry follow up to critical incidents and complaints- waiting for report.</t>
  </si>
  <si>
    <t>CMI 107 released on July 31, no covid positive swabbing results or outbreaks in July.</t>
  </si>
  <si>
    <t>Initiating of visiting of families in LTC and Retirement - requires significant human resources to facilitate, monitor and support.</t>
  </si>
  <si>
    <t>Staff appreciation events included: Summer BBQ, Ice Cream Truck and resource team Crazy Canuck food truck.</t>
  </si>
  <si>
    <t>2 Suites Attendants</t>
  </si>
  <si>
    <t>1 RPN, 1 Health Care Aid</t>
  </si>
  <si>
    <t xml:space="preserve"> 1 Executive Director, 1 PSW</t>
  </si>
  <si>
    <t>1 Suites Attendant</t>
  </si>
  <si>
    <t>August 2020 - Narrative</t>
  </si>
  <si>
    <t>Aug.
2020</t>
  </si>
  <si>
    <t>all met for this year</t>
  </si>
  <si>
    <t>n/a</t>
  </si>
  <si>
    <t>See above</t>
  </si>
  <si>
    <t>Two  staff annual performance reviews completed.</t>
  </si>
  <si>
    <t>Home &amp; Community launched Aug. 10, 2020.</t>
  </si>
  <si>
    <t xml:space="preserve">Transition to contracting Parkwood Suites staff to provide LHIN home care. Need to hire 5 staff (successfully hired 4 Sept. 4th). Need to redo master lines and  all routines. Filling student role until new lines launch Sept. 20.
Unit 611 roof leak in bedroom again - reoccurrence from last year. </t>
  </si>
  <si>
    <t>Anonymous neglect complaint for 5 residents - "concluded there are no findings of non-compliance as the evidence did not support the allegations. There are 2 non-compliances relating to the plans of care provided a warning for and that corrective action is required and falls prevention policy was not fully implemented for the residents."</t>
  </si>
  <si>
    <t>Summer student role ended (tray delivery, deliveries and visits during pandemic).</t>
  </si>
  <si>
    <t>Code Brown - Chemical Spill</t>
  </si>
  <si>
    <t>1 compliance order, 7 written notices, 4 voluntary plans of action</t>
  </si>
  <si>
    <t>A contract was signed with Seasons Care for a new dietician. Melissa Brown will begin working in September,</t>
  </si>
  <si>
    <t>Visiting restrictions and changes to legislation, Compliance order, rolling out  online education software - Surge Learning.</t>
  </si>
  <si>
    <t>Long serving dietician Eileen Freeman retired to spend time with her family and new grandchild.  
Board supported car show was a great success on a beautiful summer day.</t>
  </si>
  <si>
    <t>Sept.
2020</t>
  </si>
  <si>
    <t>September 2020 Narrative</t>
  </si>
  <si>
    <t>18 Garden Homes; 25 tenants</t>
  </si>
  <si>
    <t>na</t>
  </si>
  <si>
    <t>Launch of home and community provided by Parkwood Suites staff.</t>
  </si>
  <si>
    <t>3 new PSW quit (KW/SW/N); 1 termination casual housekeeper; 1 maintenance resigned; 1 recreation resigned for FT at UG.</t>
  </si>
  <si>
    <t>Staffing issues: orientation to new routines while working short staffed; new staff quitting; 1 PT N staff chose other work place due to COVID; short maintenance staff while trying to hire; 611 roof leak again 3rd time; short housekeeper on medical leave until mid Oct.; adjustment to new DOC &amp; ED roles and changes to COVID support.</t>
  </si>
  <si>
    <t>1 "A" studio in Assisted Living empty taken for Oct. 7; by end of month 2 more deaths and 1 discharge to LTC - revenue still coming in until Oct. One of the three rooms taken. (76 units occupied.)</t>
  </si>
  <si>
    <t>Family Concerns GMcM and MW</t>
  </si>
  <si>
    <t>Code Yellow</t>
  </si>
  <si>
    <t>Public Health to inspect vaccine fridge</t>
  </si>
  <si>
    <t xml:space="preserve">Action Plan for Order to be completed by Oct 2nd. </t>
  </si>
  <si>
    <t>Employees feeling challenged to navigate the new learning platform, request for a longer period of time to complete annual/orientation training.</t>
  </si>
  <si>
    <t>Screeners hired to replace the loss of two students as they return to school</t>
  </si>
  <si>
    <t>2 Screeners returning to school, Director of Care</t>
  </si>
  <si>
    <t>Michelle Rak new Director of Care, Introduction of Surge Learning, Launch of September Caregiver program to overwhelming response from families.  Resident turned 100 in LTC and family celebrated with resident following covid restrictions.</t>
  </si>
  <si>
    <t>Poor weather impacting outdoor visits, getting covid test results returned in a timely matter.</t>
  </si>
  <si>
    <t>Kindness Walk</t>
  </si>
  <si>
    <t>October 2020 Narrative</t>
  </si>
  <si>
    <t>Oct.
2020</t>
  </si>
  <si>
    <t>5 empty: 1 Independent 6th floor apt. waiting for leak repair &amp; 4 "A" Assisted Living units one of which taken for Nov 3</t>
  </si>
  <si>
    <t>KS/SM/MK</t>
  </si>
  <si>
    <t>SM- got FT RPN/ FT couldn't juggle shifts and kids/ JB not reliable</t>
  </si>
  <si>
    <t>lots of new hire orientation and training; posted 13 month maternity leave for RPN - not many applicants</t>
  </si>
  <si>
    <t>3 deaths; one move out and to Maritimes with POA</t>
  </si>
  <si>
    <t>2 day shift &amp; 2 evening shift PSW students from St. Lois started; zoom call with Alyacare the Home &amp; Community computer program provider to look into starting it at Parkwood for LHIN care assignments. Not sure will work out. Will arrange discussion with PCC next.</t>
  </si>
  <si>
    <t>did not count the admission of resident who died in the hospital the morning of admission.</t>
  </si>
  <si>
    <t>Two separate grievances from Dietary department regarding wage differences between LTC and RH.  Both grievances are from same employee.</t>
  </si>
  <si>
    <t>1 dietary aide, 1 screener, 1 PSW</t>
  </si>
  <si>
    <t>1 PSW retired</t>
  </si>
  <si>
    <t>Surge Learning roll out of annual education and education response for CI</t>
  </si>
  <si>
    <t>Staffing continues to be a challenge - hiring and recruiting require constant attention, resident to resident interactions continue to challenge staff on Bauman Homestead.  Hand sanitizer shortage for our mounted dispensers.</t>
  </si>
  <si>
    <t>IPAC assessment completed for Parkwood Campus</t>
  </si>
  <si>
    <t>first rounds meeting with FMH home &amp; community/LHIN and PS to review resident cares; virtual tours video uploaded to PMH website; maintenance person returned to position</t>
  </si>
  <si>
    <t>Allegation of staff to resident abuse.  Follow up discussion with family member and his daughter have established that they are happy with care and the allegation was a heightened response.</t>
  </si>
  <si>
    <t>Regarding a discussion with staff in Snyder's Corner - family member felt it was not respectful to her as an advocate for her mother.</t>
  </si>
  <si>
    <t>November 2020 Narrative</t>
  </si>
  <si>
    <t>Nov.
2020</t>
  </si>
  <si>
    <t>24 (one spouse passed away)</t>
  </si>
  <si>
    <t>one recreation &amp; one PSW</t>
  </si>
  <si>
    <t xml:space="preserve">same PSW as above; 1 existing staff on COVID LOA; 1 staff on medical LOA </t>
  </si>
  <si>
    <t>NAV scheduling training beginning</t>
  </si>
  <si>
    <t>November 3 Resident to Resident Abuse</t>
  </si>
  <si>
    <t>Reviewed existing order for failure to protect.  Order cleared November.</t>
  </si>
  <si>
    <t>EVR's $35,000</t>
  </si>
  <si>
    <t>2 Dietary Aides</t>
  </si>
  <si>
    <t>2 PSW's</t>
  </si>
  <si>
    <t>Decorating for Christmas</t>
  </si>
  <si>
    <t>Patricia Falk, SC, Nov. 27</t>
  </si>
  <si>
    <t>MOLTC removed order of Failure to Protect November 19th - issued earlier in 2020, 3 year SIIP Grant awarded.</t>
  </si>
  <si>
    <t>4 empty beds</t>
  </si>
  <si>
    <t>Staffing challenges remain</t>
  </si>
  <si>
    <t>78 residents end of November: current Dec. 4 - one Support Living apartment taken; 2  Assisted Living Unit empty</t>
  </si>
  <si>
    <t xml:space="preserve">Ministry of  Labour for 'Underground Economy - Temporary Help Agency Initiative - Retirement Home Inspection' </t>
  </si>
  <si>
    <t>Tammy Sachs, current Wellness Manager working 3 days a week as Retirement Coordinator to assist Director (still working  floor 3 days as she is a FT staff needing to maintain number signed hours.) Successful IPAC audit;  Four St. Louis PSW Students; resident flu clinic all but 4 vaccinated</t>
  </si>
  <si>
    <t>staff retention (retirement is harder than new hires anticipate) and recruitment of PSW (hiring non-PSW  mostly with some healthcare experience) and RPN (many do not want to work on the floor or work days or evenings)  occupying rooms: all but one are Assisted Living "A" style studio only suitable for one person; COVID restrictions like isolation and leaving building make mane people resistive to coming</t>
  </si>
  <si>
    <t>December 2020 - Narrative</t>
  </si>
  <si>
    <t>December  2020 Narrative</t>
  </si>
  <si>
    <t>Auto-fit row height</t>
  </si>
  <si>
    <t>1.  Select the entire sheet.</t>
  </si>
  <si>
    <t>2. In the Home menu, in the Cells tab, choose Format and AutoFit Row Height.</t>
  </si>
  <si>
    <t>Dec.
2020</t>
  </si>
  <si>
    <t>18 full houses; 24 tenants</t>
  </si>
  <si>
    <t>includes the annual timed fire drill which was video taped and sent to Fire dept. this year due to COVID</t>
  </si>
  <si>
    <t>still one empty PSW line and an empty RPN line (maternity leave for 18 months)</t>
  </si>
  <si>
    <t>1 quit; one LOA as chose other workplace during COVID; 1 off back issue</t>
  </si>
  <si>
    <t>in lieu of annual staff Christmas lunch weekly gifts were distributed (ending with Board gift cards) and well received; 611 leak from roof finally resolved; recreation staff along with housekeeper &amp; photography student Patty M took Christmas photos of all Suites residents, copies were printed and sent electronically to families; annual education completed by all but 3 Suites staff</t>
  </si>
  <si>
    <t xml:space="preserve">staffing - numerous hours spent on HR; unsuccessful filling of RPN line - offered to 3 different applicants - turned down due to hours, location, not being able to work 2 jobs; </t>
  </si>
  <si>
    <t>PMH policy meeting resulting in a plan which includes roll out of policies 2021; completed 2 staff performance reviews</t>
  </si>
  <si>
    <t>1 independent one bedroom apartment empty; 1 supportive apartment spoken for January 5; 5 empty studios in Assisted living with 
3 spoken for in January; leaves 2 studios to fill as of end of December; January already know of 2 more studios and one  1-bedroom Assisted living coming empty</t>
  </si>
  <si>
    <t>The annual fire drill usually completed with the Fire Department was recorded by video and sent for review.</t>
  </si>
  <si>
    <t>Resident to Resident</t>
  </si>
  <si>
    <t>Hiring to replace RPN and PSW positions</t>
  </si>
  <si>
    <t>Assistant Director of Care GC retired on December 16, 2019</t>
  </si>
  <si>
    <t>Vaccinations for team members began December 24th.</t>
  </si>
  <si>
    <t>RPN and PSW shortage-Recruiting continues. The additional work required to schedule vaccinations for the campus over the holidays.</t>
  </si>
  <si>
    <t>Team Member Appreciation for Christmas occurred every Friday in December.</t>
  </si>
  <si>
    <t>Jan.
2021</t>
  </si>
  <si>
    <t>25 residents, 18 unites</t>
  </si>
  <si>
    <t>25 tenants, 18 unites</t>
  </si>
  <si>
    <t>25 tenants, 18 Unites</t>
  </si>
  <si>
    <t>Feb.
2021</t>
  </si>
  <si>
    <t>more food comments coming forward because menu has not been updated during all of COVID; not since fall 2019</t>
  </si>
  <si>
    <t>1 code yellow (missing resident) found in another residents room; 1 code white but it did not fit description but used as teachable moment</t>
  </si>
  <si>
    <t>housekeeper &amp; PSW = all lines filled</t>
  </si>
  <si>
    <t>TS quit/SB let go</t>
  </si>
  <si>
    <t xml:space="preserve">hired new housekeeper and did an internal job switch for another staff and residents and staff are noticing big difference in cleaning of Suites rooms; Suites residents 2nd vaccine (total only 3 residents declined); rapid testing started and staff compliance is 100%; five performance reviews done; 4 St. Louis PSW students started; return of casual RPN to fill maternity leave after unsuccessful since December - rapid testing vs. PCR was the key to this happening; </t>
  </si>
  <si>
    <t>occupancy: COVID restrictions affecting choice to move in especially in apartments; resident conditions are declining and many  are passing away or moving to LTC; finding time to get policies up to date</t>
  </si>
  <si>
    <t>8 empty units; one independent apt on 6th floor; 7 "A" style studios in assisted living; 75 residents</t>
  </si>
  <si>
    <t>18 Units; 23 tenants</t>
  </si>
  <si>
    <t>Jan.
Number</t>
  </si>
  <si>
    <t>January 2021 - Narrative</t>
  </si>
  <si>
    <t>Codes will begin in February for 2021</t>
  </si>
  <si>
    <t>Fire Drills were not completed while in Outbreak</t>
  </si>
  <si>
    <t>LTC Resident Vaccination Clinic</t>
  </si>
  <si>
    <t>COVID-19 Outbreak on Weber Woods, filling LTC beds with ongoing outbreak, suspected outbreak or potential outbreak concerns.</t>
  </si>
  <si>
    <t>24 tenants, 18 Units</t>
  </si>
  <si>
    <t>3 to LTC; 1 back home after home retrofitted from Insurance; 1 deceased in hospital</t>
  </si>
  <si>
    <t>N/A</t>
  </si>
  <si>
    <t>PM</t>
  </si>
  <si>
    <t>Resident vaccine clinic #1</t>
  </si>
  <si>
    <t xml:space="preserve">Filling rooms during COVID; staffing/HR </t>
  </si>
  <si>
    <t>Completed 10 performance reviews</t>
  </si>
  <si>
    <t>January
Number</t>
  </si>
  <si>
    <t>January</t>
  </si>
  <si>
    <t xml:space="preserve">69 occupied, 8 empty,  75 residents; 611 Independent Apartment spoken for. Still making calls on wait list for 207 AA Assisted Living; no one on wait list for any A style Assisted lIving units (6); Christine working with LHIN to see about' </t>
  </si>
  <si>
    <t>7 resident rooms were empty in the month of February</t>
  </si>
  <si>
    <t>One admission to Bauman Homestead and one re-admission from hospital to Bauman Homestead</t>
  </si>
  <si>
    <t>Resident EM from Snyder's Corner passed away at 105 years of age</t>
  </si>
  <si>
    <t>February 2021 -  Narrative</t>
  </si>
  <si>
    <t>February 2021 - Narrative</t>
  </si>
  <si>
    <t>2 recreation staff attended resiliency zoom in-service</t>
  </si>
  <si>
    <t>Covid Outbreak - One resident was exposed to one case worker.  Resident isolated and tested negative.  
All residents tested and negative.</t>
  </si>
  <si>
    <t>Scheduling concerns.</t>
  </si>
  <si>
    <t xml:space="preserve">Vaccination Clinic to provide second vaccination dose to LTC residents. Rapid Antigen Testing Clinic opened with good success. 
Retired nurses with connections to Parkwood and beyond are staffing our clinic.  We are very thankful for their support. </t>
  </si>
  <si>
    <t xml:space="preserve">Staffing continues to be challenging in the nursing department: PSW's and RPN's are needed. </t>
  </si>
  <si>
    <t>Generous Family Day gift cards from the resource team were well received by employees.  
Caregiver Compassion Fatigue virtual session provided for team members.</t>
  </si>
  <si>
    <t>March 2021 - Narrative</t>
  </si>
  <si>
    <t>Mar.
2021</t>
  </si>
  <si>
    <t>IPAC audit completed</t>
  </si>
  <si>
    <t xml:space="preserve">77 residents; vacancies: one Independent one bedroom; 6 "A" style studio Assisted Living - 2 came up as a couple moved  together internally </t>
  </si>
  <si>
    <t>18 Garden Home and 23 Residents</t>
  </si>
  <si>
    <t>GH tenants vaccinated; all staff who are due or overdue scheduled for GPA training from March till June; first of many shift education huddles with Paula Frappier - topic this month sexuality, held at 10:30 a.m. and 4:00 p.m.; anonymous family member represented in both PMH &amp; PS provided gifts of hand made ceramic stars to all staff; continuation of HC $3.00/hr lump sums to care staff until June.</t>
  </si>
  <si>
    <t>Occupancy down requiring implementation of not replacing first call-in; end of month announcement of staff hour reduction to remove COVID hours.</t>
  </si>
  <si>
    <t>Four (4) probation reviews completed; Wellness Manager meeting first since COVID started; Suites audit (PS &amp; FS) completed</t>
  </si>
  <si>
    <t>Spouse concerned about wet continence product.  Reviewed with nursing; strategies implemented to improve resident expressions permitting more frequent changes with reduced resistance.</t>
  </si>
  <si>
    <t>Complaints about staffing and scheduling continue to dominate.</t>
  </si>
  <si>
    <t>Rapid Performance Development for leadership team.</t>
  </si>
  <si>
    <t>Virtual programming - St. Patrick's Day program connected home areas virtually.</t>
  </si>
  <si>
    <t>Terminations: 1 RPN and RAI Coordinator resignation.</t>
  </si>
  <si>
    <t>Staffing/schedule: Resignation of ADOC.</t>
  </si>
  <si>
    <t>3 empty beds: 2 Private, 1 Basic.</t>
  </si>
  <si>
    <t xml:space="preserve">New Hires:  new RAI Coordinator, 2 Screeners, 1  Maintenance Employee, 2 PSWs and 1 RPN.  </t>
  </si>
  <si>
    <t>Apr.
2021</t>
  </si>
  <si>
    <t>2021
April</t>
  </si>
  <si>
    <t>2021
May</t>
  </si>
  <si>
    <t>2021
June</t>
  </si>
  <si>
    <t>2021
July</t>
  </si>
  <si>
    <t>2021
Aug.</t>
  </si>
  <si>
    <t>2021
Sept.</t>
  </si>
  <si>
    <t>2021
Oct.</t>
  </si>
  <si>
    <t>2021
Nov.</t>
  </si>
  <si>
    <t>2021
Dec.</t>
  </si>
  <si>
    <t>2022
Jan.</t>
  </si>
  <si>
    <t>2022
Feb.</t>
  </si>
  <si>
    <t>2022
Mar.</t>
  </si>
  <si>
    <t>April 2021 Narrative</t>
  </si>
  <si>
    <t>April 2021 - Narrative</t>
  </si>
  <si>
    <t>Admission</t>
  </si>
  <si>
    <t>Apr.</t>
  </si>
  <si>
    <t>Jun.</t>
  </si>
  <si>
    <t>Jul.</t>
  </si>
  <si>
    <t>Aug.</t>
  </si>
  <si>
    <t>Sept.</t>
  </si>
  <si>
    <t>Oct.</t>
  </si>
  <si>
    <t>Nov.</t>
  </si>
  <si>
    <t>Dec.</t>
  </si>
  <si>
    <t>Jan.</t>
  </si>
  <si>
    <t xml:space="preserve">Feb. </t>
  </si>
  <si>
    <t>Mar.</t>
  </si>
  <si>
    <t>Admissions 2020</t>
  </si>
  <si>
    <t>Admissions 2019</t>
  </si>
  <si>
    <t>Discharges 2019</t>
  </si>
  <si>
    <t>Discharges  2020</t>
  </si>
  <si>
    <t>Hires 2019</t>
  </si>
  <si>
    <t>Hires 2020</t>
  </si>
  <si>
    <t>Terminations 2019</t>
  </si>
  <si>
    <t>Terminations  2020</t>
  </si>
  <si>
    <t>2019 Admissions</t>
  </si>
  <si>
    <t>2020 Admissions</t>
  </si>
  <si>
    <t>Column1</t>
  </si>
  <si>
    <t>2 deceased; 2 LTC (one right from hospital)</t>
  </si>
  <si>
    <t>Code Blue</t>
  </si>
  <si>
    <t>Still on probation; 3 no shows in a row</t>
  </si>
  <si>
    <t>1 Internal transfer; GPA held for 5 Suites staff; Operational Planning; Rapid Performance review for Director with ED.</t>
  </si>
  <si>
    <t>Staging and video shoot of grounds, amenities and 2 AL rooms; staff 2021 education plan distributed; Home &amp; Community took over bulk hours of resident care, staffing with mostly Parkwood Suites staff; fully vaccinated residents reduced isolation restrictions and fully vaccinated staff can work more than one place.</t>
  </si>
  <si>
    <t>COVID: 2 staff off due to homeschooling; student staff lost of exams to work around in scheduling; April 4 reduced COVID staff hours from housekeeping and medication PSW shift; #2 reduced staff hours on floor April 18 - lots of juggling of the Home &amp; Community care schedules to balance resident needs.</t>
  </si>
  <si>
    <t>There were no admissions in LTC in the month of April</t>
  </si>
  <si>
    <t>There were no deaths in LTC in the month of April</t>
  </si>
  <si>
    <t>Resident wanting to gather together indoors as before and wanting programming to return to normal</t>
  </si>
  <si>
    <t xml:space="preserve">PWS witnessed resident wandering the home area at night, climb halfway into another residents' bed and kiss her twice.  Supplemental staffing was put in place, the behaviour support team was involved and medication changes were put in place to support improved sleep for wandering resident.  No further behaviour was noted.  </t>
  </si>
  <si>
    <t>Due to the loss of our scheduler and nursing leadership support following resignation staff complained of frustrations regarding scheduling.</t>
  </si>
  <si>
    <t>RB moved to British Colombia for another position, EH stepped away from nursing to be a stay at home mom, LH resigned for health reasons, MB resigned (during an investigation), KB resigned, DM resigned for hospital position.</t>
  </si>
  <si>
    <t>Collective Bargaining with United Steel Workers Union resulted in a ratified agreement.  Rapid Performance Reviews were completed with the Parkwood leadership team.</t>
  </si>
  <si>
    <t>Staffing challenges  resulting from resignation of Ward Clerk/Scheduler and ADOC supporting scheduling.</t>
  </si>
  <si>
    <t>Operational planning  day was successful.</t>
  </si>
  <si>
    <t>69 units occupied - 1 SL Apt. (taken May/June) 6 Studios in AL; 1 B Assisted (taken May)</t>
  </si>
  <si>
    <t>May 2021 - Narrative</t>
  </si>
  <si>
    <t>May
2021</t>
  </si>
  <si>
    <t>1 SC</t>
  </si>
  <si>
    <t>Parkwood hosted another successful vaccine clinic for employees, residents and essential caregivers. 87 vaccines were administered.</t>
  </si>
  <si>
    <t>2 internal moves</t>
  </si>
  <si>
    <t>IPAC inspection #2 completed</t>
  </si>
  <si>
    <t>transition Tammy Martin-Sachs (Retirement Coordinator) to FT in role and hired a new Wellness Manager to work floor</t>
  </si>
  <si>
    <t>communicated with all staff off during COVID due to one workplace (4 staff chose to terminate)</t>
  </si>
  <si>
    <t>occupancy</t>
  </si>
  <si>
    <t>Wife concerned about husband's incontinence and lack of product change overnight.  Interventions to support resident compliance and direction for employees to re-attempt if refused initially.</t>
  </si>
  <si>
    <t>Not able to hold Evening drill due to outbreak.</t>
  </si>
  <si>
    <t>We had multiple schedule complaints for staff.</t>
  </si>
  <si>
    <t xml:space="preserve">Vaccination rates for the LTC home:  Fully vaccinated staff 82%.  </t>
  </si>
  <si>
    <t>The PSW and RPN/RN schedules have been challenging.  More PSW's and RPN's needed in May.  Hiring continues.</t>
  </si>
  <si>
    <t>1. Resident to resident abuse.  Resident, with 1-1 worker trying to redirect, reached out to scratch another resident causing 3 small scratches.  2. The system controlling the magnetic locks for the LTC areas stopped working.  Contract worker tried to repair system without success by the end of the day.  Security guards were put in place to maintain watch over the unlocked doorways until the following afternoon when the system was repaired.</t>
  </si>
  <si>
    <t>return of all residents to dining room for meals; many staff appreciation opportunities from families (existing &amp; leaving) consisting of gift cards and food</t>
  </si>
  <si>
    <t># Monthly Occupancy Suites (76)</t>
  </si>
  <si>
    <t>23 tenants in 18 Garden Homes</t>
  </si>
  <si>
    <t xml:space="preserve">2 probationary performance reviews done; Greenhouse 3-part webinar series attended by Director </t>
  </si>
  <si>
    <t>June 2021 - Narrative</t>
  </si>
  <si>
    <t>69 out of 76 units occupied.  Construction to make 214/215 from two studios to a one bedroom (Assisted Living) = total rooms now 76 from 77</t>
  </si>
  <si>
    <t>1 to hospice; 3 to LTC</t>
  </si>
  <si>
    <t>RHRA came June 3 - no report yet</t>
  </si>
  <si>
    <t>4 St. Louis PSW students started placement; 6 staff trained in GPA; Stage 1 reopening implemented; first Suites $1000.00 incentive given out; high school co-op student started; POC launched</t>
  </si>
  <si>
    <t xml:space="preserve">new hired RPN taking LOA for family emergency in Europe and then isolation 2 weeks probably gone 6 weeks, also not sure if in fall RN school and work will balance especially with not being vaccinated, search for another RPN started </t>
  </si>
  <si>
    <t>Judith Hopkin</t>
  </si>
  <si>
    <t>Jacqueline Menary passed away, George Kramer moved to another facility</t>
  </si>
  <si>
    <t>18 Garden Homes ; 23 tenants</t>
  </si>
  <si>
    <t>Staff appreciation BBQ; AGM; summer schedule posted till Sept. 18; PMH second vaccine clinic with 1 resident (#2)
and 7 staff (5 - #2 &amp; 2- #1) receiving vaccines; 3 performance reviews done (2 staff completed probation); Director moving forward with CRM program for marketing in PCC</t>
  </si>
  <si>
    <t>69 unites occupied. Combined 2 Studio Units together to make a one bedroom so now 76 rooms total; 75 residents</t>
  </si>
  <si>
    <t xml:space="preserve">Resident concerned about another  coming to dining room in pajamas.  Because it is resident choice to wear Pajamas to dining the home supports their right to choose, however to </t>
  </si>
  <si>
    <t>Code White</t>
  </si>
  <si>
    <t>Resident to Resident abuse.  One resident wandered into another resident room.  PSW found one resident physically trying to remove the other. Staff intervened and separated residents.  Skin injuries were sustained by both residents.</t>
  </si>
  <si>
    <t xml:space="preserve">Complaints </t>
  </si>
  <si>
    <t>PSW hires for LTC</t>
  </si>
  <si>
    <t>Staff Appreciation week BBQ, draw for gifts, appreciation give aways</t>
  </si>
  <si>
    <t>Staffing remains a significant challenge as many employees are on leave of absense for varying issues</t>
  </si>
  <si>
    <t xml:space="preserve">Parkwood hosted a vaccination clinic  June 17th  72 vacciniations given to RH residents, caregivers and staff. 12 staff were given their first dose!!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</si>
</sst>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sz val="14"/>
      <color theme="1"/>
      <name val="Calibri"/>
      <family val="2"/>
      <scheme val="minor"/>
    </font>
    <font>
      <sz val="11"/>
      <color theme="1"/>
      <name val="Calibri"/>
      <family val="2"/>
      <scheme val="minor"/>
    </font>
    <font>
      <b/>
      <sz val="20"/>
      <color theme="9"/>
      <name val="Calibri"/>
      <family val="2"/>
      <scheme val="minor"/>
    </font>
    <font>
      <u/>
      <sz val="11"/>
      <color theme="10"/>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theme="9"/>
      </patternFill>
    </fill>
  </fills>
  <borders count="59">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diagonal/>
    </border>
    <border>
      <left style="thin">
        <color theme="9" tint="-0.24994659260841701"/>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thin">
        <color theme="9" tint="-0.24994659260841701"/>
      </top>
      <bottom/>
      <diagonal/>
    </border>
    <border>
      <left style="thin">
        <color theme="9" tint="-0.24994659260841701"/>
      </left>
      <right style="medium">
        <color theme="9" tint="-0.24994659260841701"/>
      </right>
      <top style="thin">
        <color theme="9" tint="-0.24994659260841701"/>
      </top>
      <bottom/>
      <diagonal/>
    </border>
    <border>
      <left style="thin">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bottom/>
      <diagonal/>
    </border>
    <border>
      <left style="thin">
        <color theme="9" tint="-0.24994659260841701"/>
      </left>
      <right style="medium">
        <color theme="9"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9" tint="-0.24994659260841701"/>
      </right>
      <top/>
      <bottom/>
      <diagonal/>
    </border>
  </borders>
  <cellStyleXfs count="3">
    <xf numFmtId="0" fontId="0" fillId="0" borderId="0"/>
    <xf numFmtId="9" fontId="29" fillId="0" borderId="0" applyFont="0" applyFill="0" applyBorder="0" applyAlignment="0" applyProtection="0"/>
    <xf numFmtId="0" fontId="31" fillId="0" borderId="0" applyNumberFormat="0" applyFill="0" applyBorder="0" applyAlignment="0" applyProtection="0"/>
  </cellStyleXfs>
  <cellXfs count="350">
    <xf numFmtId="0" fontId="0" fillId="0" borderId="0" xfId="0"/>
    <xf numFmtId="0" fontId="0" fillId="0" borderId="0" xfId="0" applyAlignment="1">
      <alignment wrapText="1"/>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3" fillId="0" borderId="26" xfId="0" applyFont="1" applyBorder="1"/>
    <xf numFmtId="0" fontId="0" fillId="0" borderId="29" xfId="0" applyBorder="1" applyAlignment="1">
      <alignment vertical="top" wrapText="1"/>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23" fillId="0" borderId="0" xfId="0" applyFont="1"/>
    <xf numFmtId="0" fontId="24" fillId="0" borderId="27" xfId="0" applyFont="1" applyBorder="1" applyAlignment="1">
      <alignment horizontal="center" wrapText="1"/>
    </xf>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164" fontId="0" fillId="0" borderId="0" xfId="0" applyNumberFormat="1"/>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164" fontId="0" fillId="0" borderId="32" xfId="0" applyNumberFormat="1" applyBorder="1" applyAlignment="1">
      <alignment horizontal="center" vertical="center"/>
    </xf>
    <xf numFmtId="0" fontId="0" fillId="0" borderId="29" xfId="0" applyBorder="1" applyAlignment="1">
      <alignment vertical="center" wrapText="1"/>
    </xf>
    <xf numFmtId="0" fontId="0" fillId="0" borderId="1" xfId="0" applyBorder="1" applyAlignment="1">
      <alignment horizontal="center" vertical="center"/>
    </xf>
    <xf numFmtId="0" fontId="0" fillId="0" borderId="32" xfId="0" applyBorder="1" applyAlignment="1">
      <alignment horizontal="center" vertical="center" wrapText="1"/>
    </xf>
    <xf numFmtId="0" fontId="7" fillId="2" borderId="29" xfId="0" applyFont="1" applyFill="1" applyBorder="1" applyAlignment="1">
      <alignment vertical="center"/>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24" fillId="0" borderId="25" xfId="0" applyFont="1" applyBorder="1" applyAlignment="1">
      <alignment horizontal="center" vertical="center"/>
    </xf>
    <xf numFmtId="0" fontId="24" fillId="0" borderId="29" xfId="0" applyFont="1" applyBorder="1" applyAlignment="1">
      <alignment vertical="center" wrapText="1"/>
    </xf>
    <xf numFmtId="0" fontId="24" fillId="0" borderId="32"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0" fontId="28" fillId="0" borderId="0" xfId="0" applyFont="1"/>
    <xf numFmtId="0" fontId="0" fillId="0" borderId="28" xfId="0" applyBorder="1" applyAlignment="1">
      <alignment vertical="center"/>
    </xf>
    <xf numFmtId="0" fontId="25" fillId="2" borderId="29" xfId="0" applyFont="1" applyFill="1" applyBorder="1" applyAlignment="1">
      <alignment vertical="center"/>
    </xf>
    <xf numFmtId="0" fontId="0" fillId="0" borderId="27" xfId="0" applyBorder="1" applyAlignment="1">
      <alignment horizontal="center" wrapText="1"/>
    </xf>
    <xf numFmtId="0" fontId="2" fillId="0" borderId="29" xfId="0" applyFont="1" applyFill="1" applyBorder="1" applyAlignment="1">
      <alignment vertical="top" wrapText="1"/>
    </xf>
    <xf numFmtId="0" fontId="24" fillId="0" borderId="28" xfId="0" applyFont="1" applyBorder="1"/>
    <xf numFmtId="9" fontId="0" fillId="0" borderId="0" xfId="1" applyFont="1"/>
    <xf numFmtId="0" fontId="1" fillId="2" borderId="29" xfId="0" applyFont="1" applyFill="1" applyBorder="1" applyAlignment="1">
      <alignment vertical="center"/>
    </xf>
    <xf numFmtId="0" fontId="0" fillId="0" borderId="31" xfId="0" applyBorder="1" applyAlignment="1">
      <alignment vertical="center" wrapText="1"/>
    </xf>
    <xf numFmtId="17" fontId="0" fillId="0" borderId="25" xfId="0" applyNumberFormat="1" applyBorder="1" applyAlignment="1">
      <alignment horizontal="center" wrapText="1"/>
    </xf>
    <xf numFmtId="164" fontId="0" fillId="0" borderId="25" xfId="0" applyNumberFormat="1" applyBorder="1" applyAlignment="1">
      <alignment horizontal="center"/>
    </xf>
    <xf numFmtId="0" fontId="30" fillId="0" borderId="0" xfId="0" applyFont="1" applyAlignment="1">
      <alignment horizontal="center"/>
    </xf>
    <xf numFmtId="0" fontId="2" fillId="0" borderId="38" xfId="0" applyFont="1" applyFill="1" applyBorder="1" applyAlignment="1">
      <alignment horizontal="right" vertical="center" wrapText="1"/>
    </xf>
    <xf numFmtId="0" fontId="2" fillId="0" borderId="39" xfId="0" applyFont="1" applyFill="1" applyBorder="1" applyAlignment="1">
      <alignment horizontal="right" vertical="center" wrapText="1"/>
    </xf>
    <xf numFmtId="0" fontId="25" fillId="2" borderId="38" xfId="0" applyFont="1" applyFill="1" applyBorder="1" applyAlignment="1">
      <alignment vertical="center"/>
    </xf>
    <xf numFmtId="0" fontId="0" fillId="0" borderId="38" xfId="0" applyBorder="1" applyAlignment="1">
      <alignment vertical="center" wrapText="1"/>
    </xf>
    <xf numFmtId="0" fontId="2" fillId="0" borderId="38" xfId="0" applyFont="1" applyFill="1" applyBorder="1" applyAlignment="1">
      <alignment vertical="center" wrapText="1"/>
    </xf>
    <xf numFmtId="0" fontId="24" fillId="0" borderId="38" xfId="0" applyFont="1" applyBorder="1" applyAlignment="1">
      <alignment vertical="center" wrapText="1"/>
    </xf>
    <xf numFmtId="2" fontId="0" fillId="0" borderId="0" xfId="0" applyNumberFormat="1"/>
    <xf numFmtId="0" fontId="7" fillId="2" borderId="29" xfId="0" applyFont="1" applyFill="1" applyBorder="1" applyAlignment="1">
      <alignment vertical="center" wrapText="1"/>
    </xf>
    <xf numFmtId="0" fontId="9" fillId="4" borderId="40"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38" xfId="0" applyFont="1" applyBorder="1" applyAlignment="1">
      <alignment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vertical="center"/>
    </xf>
    <xf numFmtId="0" fontId="24" fillId="0" borderId="25" xfId="0" applyFont="1" applyBorder="1" applyAlignment="1">
      <alignment horizontal="center" wrapText="1"/>
    </xf>
    <xf numFmtId="0" fontId="0" fillId="0" borderId="44" xfId="0" applyBorder="1" applyAlignment="1">
      <alignment vertical="center" wrapText="1"/>
    </xf>
    <xf numFmtId="0" fontId="0" fillId="0" borderId="42" xfId="0" applyBorder="1" applyAlignment="1">
      <alignment horizontal="center" vertical="center"/>
    </xf>
    <xf numFmtId="0" fontId="0" fillId="0" borderId="45" xfId="0" applyBorder="1" applyAlignment="1">
      <alignment vertical="center" wrapText="1"/>
    </xf>
    <xf numFmtId="0" fontId="0" fillId="0" borderId="44" xfId="0" applyFont="1" applyBorder="1" applyAlignment="1">
      <alignment vertical="center" wrapText="1"/>
    </xf>
    <xf numFmtId="0" fontId="3" fillId="4" borderId="35" xfId="0" applyFont="1" applyFill="1" applyBorder="1"/>
    <xf numFmtId="0" fontId="3" fillId="4" borderId="40" xfId="0" applyFont="1" applyFill="1" applyBorder="1" applyAlignment="1">
      <alignment horizontal="center"/>
    </xf>
    <xf numFmtId="0" fontId="3" fillId="4" borderId="43" xfId="0" applyFont="1" applyFill="1" applyBorder="1" applyAlignment="1">
      <alignment horizontal="left"/>
    </xf>
    <xf numFmtId="0" fontId="3" fillId="0" borderId="38" xfId="0" applyFont="1" applyBorder="1" applyAlignment="1">
      <alignment vertical="center"/>
    </xf>
    <xf numFmtId="0" fontId="0" fillId="0" borderId="44" xfId="0" applyBorder="1" applyAlignment="1">
      <alignment vertical="center"/>
    </xf>
    <xf numFmtId="0" fontId="7" fillId="2" borderId="29" xfId="0" applyFont="1" applyFill="1" applyBorder="1" applyAlignment="1">
      <alignment vertical="top"/>
    </xf>
    <xf numFmtId="0" fontId="0" fillId="0" borderId="38" xfId="0" applyBorder="1" applyAlignment="1">
      <alignment vertical="top" wrapText="1"/>
    </xf>
    <xf numFmtId="0" fontId="2" fillId="0" borderId="38" xfId="0" applyFont="1" applyFill="1" applyBorder="1" applyAlignment="1">
      <alignment vertical="top" wrapText="1"/>
    </xf>
    <xf numFmtId="0" fontId="2" fillId="0" borderId="38" xfId="0" applyFont="1" applyFill="1" applyBorder="1" applyAlignment="1">
      <alignment horizontal="right" vertical="top" wrapText="1"/>
    </xf>
    <xf numFmtId="0" fontId="2" fillId="0" borderId="39" xfId="0" applyFont="1" applyFill="1" applyBorder="1" applyAlignment="1">
      <alignment horizontal="right" vertical="top" wrapText="1"/>
    </xf>
    <xf numFmtId="0" fontId="7" fillId="2" borderId="38" xfId="0" applyFont="1" applyFill="1" applyBorder="1" applyAlignment="1">
      <alignment vertical="center"/>
    </xf>
    <xf numFmtId="0" fontId="9" fillId="0" borderId="38" xfId="0" applyFont="1" applyFill="1" applyBorder="1" applyAlignment="1">
      <alignment vertical="center" wrapText="1"/>
    </xf>
    <xf numFmtId="0" fontId="9" fillId="0" borderId="38" xfId="0" applyFont="1" applyFill="1" applyBorder="1" applyAlignment="1">
      <alignment horizontal="right" vertical="center" wrapText="1"/>
    </xf>
    <xf numFmtId="0" fontId="0" fillId="0" borderId="45" xfId="0" applyFont="1" applyBorder="1" applyAlignment="1">
      <alignment vertical="center" wrapText="1"/>
    </xf>
    <xf numFmtId="0" fontId="9" fillId="4" borderId="35" xfId="0" applyFont="1" applyFill="1" applyBorder="1"/>
    <xf numFmtId="0" fontId="9" fillId="4" borderId="40" xfId="0" applyFont="1" applyFill="1" applyBorder="1" applyAlignment="1">
      <alignment horizontal="center"/>
    </xf>
    <xf numFmtId="0" fontId="9" fillId="4" borderId="43" xfId="0" applyFont="1" applyFill="1" applyBorder="1" applyAlignment="1">
      <alignment horizontal="left"/>
    </xf>
    <xf numFmtId="0" fontId="9" fillId="4" borderId="35" xfId="0" applyFont="1" applyFill="1" applyBorder="1" applyAlignment="1"/>
    <xf numFmtId="0" fontId="3" fillId="0" borderId="38" xfId="0" applyFont="1" applyBorder="1" applyAlignment="1"/>
    <xf numFmtId="0" fontId="24" fillId="0" borderId="44" xfId="0" applyFont="1" applyBorder="1" applyAlignment="1"/>
    <xf numFmtId="0" fontId="7" fillId="2" borderId="38" xfId="0" applyFont="1" applyFill="1" applyBorder="1" applyAlignment="1"/>
    <xf numFmtId="0" fontId="0" fillId="0" borderId="38" xfId="0" applyBorder="1" applyAlignment="1">
      <alignment wrapText="1"/>
    </xf>
    <xf numFmtId="0" fontId="2" fillId="0" borderId="38" xfId="0" applyFont="1" applyFill="1" applyBorder="1" applyAlignment="1">
      <alignment wrapText="1"/>
    </xf>
    <xf numFmtId="0" fontId="2" fillId="0" borderId="38" xfId="0" applyFont="1" applyFill="1" applyBorder="1" applyAlignment="1">
      <alignment horizontal="right" wrapText="1"/>
    </xf>
    <xf numFmtId="0" fontId="2" fillId="0" borderId="39" xfId="0" applyFont="1" applyFill="1" applyBorder="1" applyAlignment="1">
      <alignment horizontal="right" wrapText="1"/>
    </xf>
    <xf numFmtId="0" fontId="9" fillId="4" borderId="35" xfId="0" applyFont="1" applyFill="1" applyBorder="1" applyAlignment="1">
      <alignment vertical="center"/>
    </xf>
    <xf numFmtId="0" fontId="9" fillId="4" borderId="43" xfId="0" applyFont="1" applyFill="1" applyBorder="1" applyAlignment="1">
      <alignment horizontal="left" vertical="center"/>
    </xf>
    <xf numFmtId="0" fontId="24" fillId="0" borderId="44" xfId="0" applyFont="1" applyBorder="1" applyAlignment="1">
      <alignment vertical="center"/>
    </xf>
    <xf numFmtId="0" fontId="9" fillId="4" borderId="41" xfId="0" applyFont="1" applyFill="1" applyBorder="1"/>
    <xf numFmtId="0" fontId="9" fillId="4" borderId="36" xfId="0" applyFont="1" applyFill="1" applyBorder="1" applyAlignment="1">
      <alignment horizontal="center"/>
    </xf>
    <xf numFmtId="0" fontId="9" fillId="4" borderId="37" xfId="0" applyFont="1" applyFill="1" applyBorder="1" applyAlignment="1">
      <alignment horizontal="left"/>
    </xf>
    <xf numFmtId="0" fontId="3" fillId="4" borderId="35"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1" fillId="2" borderId="29" xfId="0" applyFont="1" applyFill="1" applyBorder="1" applyAlignment="1">
      <alignment vertical="center" wrapText="1"/>
    </xf>
    <xf numFmtId="0" fontId="9" fillId="0" borderId="0" xfId="0" applyFont="1"/>
    <xf numFmtId="0" fontId="0" fillId="0" borderId="44" xfId="0" applyBorder="1" applyAlignment="1">
      <alignment horizontal="center" wrapText="1"/>
    </xf>
    <xf numFmtId="0" fontId="1" fillId="2" borderId="38" xfId="0" applyFont="1" applyFill="1" applyBorder="1" applyAlignment="1"/>
    <xf numFmtId="164" fontId="0" fillId="0" borderId="44" xfId="0" applyNumberFormat="1" applyBorder="1" applyAlignment="1">
      <alignment horizontal="center"/>
    </xf>
    <xf numFmtId="0" fontId="0" fillId="0" borderId="39" xfId="0" applyBorder="1" applyAlignment="1">
      <alignment wrapText="1"/>
    </xf>
    <xf numFmtId="164" fontId="0" fillId="0" borderId="42" xfId="0" applyNumberFormat="1" applyBorder="1" applyAlignment="1">
      <alignment horizontal="center"/>
    </xf>
    <xf numFmtId="164" fontId="0" fillId="0" borderId="45" xfId="0" applyNumberFormat="1" applyBorder="1" applyAlignment="1">
      <alignment horizontal="center"/>
    </xf>
    <xf numFmtId="0" fontId="3" fillId="0" borderId="26" xfId="0" applyFont="1" applyBorder="1" applyAlignment="1">
      <alignment vertical="center" wrapText="1"/>
    </xf>
    <xf numFmtId="0" fontId="3" fillId="5" borderId="35" xfId="0" applyFont="1" applyFill="1" applyBorder="1"/>
    <xf numFmtId="0" fontId="3" fillId="5" borderId="40" xfId="0" applyFont="1" applyFill="1" applyBorder="1" applyAlignment="1"/>
    <xf numFmtId="0" fontId="25" fillId="2" borderId="29"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7" fillId="2" borderId="38" xfId="0" applyFont="1" applyFill="1" applyBorder="1" applyAlignment="1">
      <alignment vertical="center" wrapText="1"/>
    </xf>
    <xf numFmtId="0" fontId="0" fillId="0" borderId="42" xfId="0" applyFont="1" applyBorder="1" applyAlignment="1">
      <alignment horizontal="center" vertical="center" wrapText="1"/>
    </xf>
    <xf numFmtId="0" fontId="24" fillId="0" borderId="32" xfId="0" applyFont="1" applyBorder="1" applyAlignment="1">
      <alignment horizontal="center" vertical="center" wrapText="1"/>
    </xf>
    <xf numFmtId="164" fontId="9" fillId="4" borderId="25" xfId="0" applyNumberFormat="1" applyFont="1" applyFill="1" applyBorder="1" applyAlignment="1">
      <alignment horizontal="center" vertical="center" wrapText="1"/>
    </xf>
    <xf numFmtId="164" fontId="9" fillId="4" borderId="44" xfId="0" applyNumberFormat="1"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30" xfId="0" applyFont="1" applyBorder="1" applyAlignment="1">
      <alignment horizontal="left" vertical="center" wrapText="1"/>
    </xf>
    <xf numFmtId="0" fontId="24" fillId="0" borderId="29" xfId="0" applyFont="1" applyBorder="1" applyAlignment="1">
      <alignment horizontal="left" vertical="center" wrapText="1"/>
    </xf>
    <xf numFmtId="0" fontId="9" fillId="0" borderId="29"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0" fillId="0" borderId="30" xfId="0" applyBorder="1" applyAlignment="1">
      <alignment vertical="center" wrapText="1"/>
    </xf>
    <xf numFmtId="0" fontId="0" fillId="6" borderId="0" xfId="0" applyFill="1" applyBorder="1" applyAlignment="1">
      <alignment horizontal="center"/>
    </xf>
    <xf numFmtId="0" fontId="27" fillId="7" borderId="27" xfId="0" applyFont="1" applyFill="1" applyBorder="1" applyAlignment="1">
      <alignment horizontal="center" vertical="center" wrapText="1"/>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0" fillId="0" borderId="1" xfId="0" applyBorder="1" applyAlignment="1">
      <alignment vertical="center" wrapText="1"/>
    </xf>
    <xf numFmtId="0" fontId="0" fillId="0" borderId="27" xfId="0" applyBorder="1" applyAlignment="1">
      <alignment horizontal="center" vertical="center"/>
    </xf>
    <xf numFmtId="0" fontId="0" fillId="0" borderId="27" xfId="0" applyBorder="1" applyAlignment="1">
      <alignment vertical="center" wrapText="1"/>
    </xf>
    <xf numFmtId="0" fontId="3" fillId="0" borderId="46" xfId="0" applyFont="1" applyBorder="1" applyAlignment="1"/>
    <xf numFmtId="17" fontId="0" fillId="0" borderId="32" xfId="0" applyNumberFormat="1" applyBorder="1" applyAlignment="1">
      <alignment horizontal="center" wrapText="1"/>
    </xf>
    <xf numFmtId="0" fontId="0" fillId="0" borderId="32" xfId="0" applyBorder="1" applyAlignment="1">
      <alignment horizontal="center" wrapText="1"/>
    </xf>
    <xf numFmtId="0" fontId="0" fillId="0" borderId="47" xfId="0" applyBorder="1" applyAlignment="1">
      <alignment horizontal="center" wrapText="1"/>
    </xf>
    <xf numFmtId="0" fontId="1" fillId="2" borderId="35" xfId="0" applyFont="1" applyFill="1" applyBorder="1" applyAlignment="1"/>
    <xf numFmtId="164" fontId="0" fillId="0" borderId="40" xfId="0" applyNumberFormat="1" applyBorder="1" applyAlignment="1">
      <alignment horizontal="center"/>
    </xf>
    <xf numFmtId="164" fontId="0" fillId="0" borderId="43" xfId="0" applyNumberFormat="1" applyBorder="1" applyAlignment="1">
      <alignment horizontal="center"/>
    </xf>
    <xf numFmtId="164" fontId="24" fillId="0" borderId="40" xfId="0" applyNumberFormat="1" applyFont="1" applyFill="1" applyBorder="1" applyAlignment="1">
      <alignment horizontal="center" vertical="center" wrapText="1"/>
    </xf>
    <xf numFmtId="164" fontId="24" fillId="0" borderId="25"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0" fontId="24" fillId="0" borderId="39" xfId="0" applyFont="1" applyBorder="1" applyAlignment="1">
      <alignment vertical="center" wrapText="1"/>
    </xf>
    <xf numFmtId="0" fontId="24" fillId="0" borderId="42" xfId="0" applyFont="1" applyBorder="1" applyAlignment="1">
      <alignment horizontal="center" vertical="center"/>
    </xf>
    <xf numFmtId="0" fontId="3" fillId="5" borderId="48" xfId="0" applyFont="1" applyFill="1" applyBorder="1" applyAlignment="1"/>
    <xf numFmtId="0" fontId="3" fillId="5" borderId="49" xfId="0" applyFont="1" applyFill="1" applyBorder="1" applyAlignment="1"/>
    <xf numFmtId="0" fontId="3" fillId="5" borderId="50" xfId="0" applyFont="1" applyFill="1" applyBorder="1" applyAlignment="1"/>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27" xfId="0" applyFont="1" applyBorder="1" applyAlignment="1">
      <alignment horizontal="center" vertical="center"/>
    </xf>
    <xf numFmtId="0" fontId="0" fillId="0" borderId="27" xfId="0" applyFont="1" applyBorder="1" applyAlignment="1">
      <alignment vertical="center" wrapText="1"/>
    </xf>
    <xf numFmtId="0" fontId="9" fillId="0" borderId="39" xfId="0" applyFont="1" applyFill="1" applyBorder="1" applyAlignment="1">
      <alignment horizontal="righ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31" fillId="0" borderId="0" xfId="2" applyAlignment="1">
      <alignment vertical="center" wrapText="1"/>
    </xf>
    <xf numFmtId="0" fontId="3" fillId="4" borderId="41" xfId="0" applyFont="1" applyFill="1" applyBorder="1"/>
    <xf numFmtId="0" fontId="3" fillId="4" borderId="36" xfId="0" applyFont="1" applyFill="1" applyBorder="1" applyAlignment="1">
      <alignment horizontal="center"/>
    </xf>
    <xf numFmtId="0" fontId="3" fillId="4" borderId="37" xfId="0" applyFont="1" applyFill="1" applyBorder="1" applyAlignment="1">
      <alignment horizontal="left"/>
    </xf>
    <xf numFmtId="0" fontId="0" fillId="6" borderId="51" xfId="0" applyFill="1" applyBorder="1"/>
    <xf numFmtId="0" fontId="0" fillId="6" borderId="1" xfId="0" applyFill="1" applyBorder="1" applyAlignment="1">
      <alignment horizontal="center"/>
    </xf>
    <xf numFmtId="0" fontId="0" fillId="6" borderId="52" xfId="0" applyFill="1" applyBorder="1"/>
    <xf numFmtId="0" fontId="27" fillId="7" borderId="28" xfId="0" applyFont="1" applyFill="1" applyBorder="1" applyAlignment="1">
      <alignment horizontal="center" vertical="center" wrapText="1"/>
    </xf>
    <xf numFmtId="0" fontId="3" fillId="0" borderId="46" xfId="0" applyFont="1" applyBorder="1" applyAlignment="1">
      <alignment vertical="center"/>
    </xf>
    <xf numFmtId="0" fontId="0" fillId="0" borderId="47" xfId="0" applyBorder="1" applyAlignment="1">
      <alignment vertical="center"/>
    </xf>
    <xf numFmtId="0" fontId="7" fillId="2" borderId="35" xfId="0" applyFont="1" applyFill="1" applyBorder="1" applyAlignment="1">
      <alignment vertical="top"/>
    </xf>
    <xf numFmtId="1" fontId="0" fillId="0" borderId="40" xfId="0" applyNumberFormat="1" applyBorder="1" applyAlignment="1">
      <alignment horizontal="center"/>
    </xf>
    <xf numFmtId="0" fontId="0" fillId="0" borderId="43"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Border="1" applyAlignment="1">
      <alignment wrapText="1"/>
    </xf>
    <xf numFmtId="0" fontId="3" fillId="6" borderId="34" xfId="0" applyFont="1" applyFill="1" applyBorder="1" applyAlignment="1">
      <alignment vertical="center"/>
    </xf>
    <xf numFmtId="0" fontId="3" fillId="6" borderId="0" xfId="0" applyFont="1" applyFill="1" applyBorder="1" applyAlignment="1">
      <alignment horizontal="center" vertical="center"/>
    </xf>
    <xf numFmtId="0" fontId="3" fillId="6" borderId="0" xfId="0" applyFont="1" applyFill="1" applyBorder="1" applyAlignment="1">
      <alignment horizontal="left" vertical="center" wrapText="1"/>
    </xf>
    <xf numFmtId="0" fontId="28" fillId="6" borderId="0" xfId="0" applyFont="1" applyFill="1" applyBorder="1"/>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24" fillId="0" borderId="28" xfId="0" applyFont="1" applyBorder="1" applyAlignment="1">
      <alignment vertical="center" wrapText="1"/>
    </xf>
    <xf numFmtId="0" fontId="0" fillId="6" borderId="29" xfId="0" applyFill="1" applyBorder="1" applyAlignment="1">
      <alignment vertical="center"/>
    </xf>
    <xf numFmtId="0" fontId="3" fillId="0" borderId="26" xfId="0" applyFont="1" applyBorder="1" applyAlignment="1">
      <alignment vertical="center"/>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164" fontId="9" fillId="4" borderId="42" xfId="0" applyNumberFormat="1" applyFont="1" applyFill="1" applyBorder="1" applyAlignment="1">
      <alignment horizontal="center" vertical="center" wrapText="1"/>
    </xf>
    <xf numFmtId="164" fontId="9" fillId="4" borderId="45" xfId="0" applyNumberFormat="1" applyFont="1" applyFill="1"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3" fillId="4" borderId="41" xfId="0" applyFont="1" applyFill="1" applyBorder="1" applyAlignment="1">
      <alignment vertical="center"/>
    </xf>
    <xf numFmtId="0" fontId="9" fillId="4" borderId="36" xfId="0" applyFont="1" applyFill="1" applyBorder="1" applyAlignment="1">
      <alignment horizontal="center" vertical="center"/>
    </xf>
    <xf numFmtId="0" fontId="0" fillId="0" borderId="25" xfId="0" applyBorder="1" applyAlignment="1">
      <alignment horizontal="center"/>
    </xf>
    <xf numFmtId="0" fontId="3" fillId="0" borderId="35" xfId="0" applyFont="1" applyBorder="1" applyAlignment="1">
      <alignment vertical="center"/>
    </xf>
    <xf numFmtId="0" fontId="27" fillId="7" borderId="40"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2" borderId="38" xfId="0" applyFont="1" applyFill="1" applyBorder="1" applyAlignment="1">
      <alignment vertical="center" wrapText="1"/>
    </xf>
    <xf numFmtId="1" fontId="24" fillId="0" borderId="25" xfId="0" applyNumberFormat="1" applyFont="1" applyBorder="1" applyAlignment="1">
      <alignment horizontal="center" vertical="center"/>
    </xf>
    <xf numFmtId="0" fontId="0" fillId="0" borderId="0" xfId="0" applyFill="1"/>
    <xf numFmtId="49" fontId="0" fillId="0" borderId="0" xfId="0" applyNumberFormat="1" applyFill="1"/>
    <xf numFmtId="49" fontId="0" fillId="0" borderId="56" xfId="0" applyNumberFormat="1" applyFill="1" applyBorder="1"/>
    <xf numFmtId="164" fontId="0" fillId="0" borderId="56" xfId="0" applyNumberFormat="1" applyFill="1" applyBorder="1" applyAlignment="1">
      <alignment horizontal="right"/>
    </xf>
    <xf numFmtId="164" fontId="0" fillId="0" borderId="27" xfId="0" applyNumberFormat="1" applyFont="1" applyFill="1" applyBorder="1" applyAlignment="1">
      <alignment horizontal="right"/>
    </xf>
    <xf numFmtId="164" fontId="24" fillId="0" borderId="27" xfId="0" applyNumberFormat="1" applyFont="1" applyFill="1" applyBorder="1" applyAlignment="1">
      <alignment horizontal="right" vertical="center" wrapText="1"/>
    </xf>
    <xf numFmtId="164" fontId="0" fillId="0" borderId="28" xfId="0" applyNumberFormat="1" applyFont="1" applyFill="1" applyBorder="1" applyAlignment="1">
      <alignment horizontal="right"/>
    </xf>
    <xf numFmtId="164" fontId="0" fillId="0" borderId="57" xfId="0" applyNumberFormat="1" applyFont="1" applyFill="1" applyBorder="1" applyAlignment="1">
      <alignment horizontal="right"/>
    </xf>
    <xf numFmtId="49" fontId="0" fillId="0" borderId="0" xfId="0" applyNumberFormat="1" applyFill="1" applyBorder="1"/>
    <xf numFmtId="164" fontId="0" fillId="0" borderId="0" xfId="0" applyNumberFormat="1" applyFill="1" applyBorder="1" applyAlignment="1">
      <alignment horizontal="center"/>
    </xf>
    <xf numFmtId="164" fontId="0" fillId="0" borderId="0" xfId="0" applyNumberFormat="1" applyFont="1" applyFill="1" applyBorder="1" applyAlignment="1">
      <alignment horizontal="center"/>
    </xf>
    <xf numFmtId="164" fontId="24"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ill="1" applyBorder="1"/>
    <xf numFmtId="1" fontId="0" fillId="0" borderId="25" xfId="0" applyNumberFormat="1"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vertical="center" wrapText="1"/>
    </xf>
    <xf numFmtId="0" fontId="7" fillId="2" borderId="35" xfId="0" applyFont="1" applyFill="1" applyBorder="1" applyAlignment="1">
      <alignment vertical="center"/>
    </xf>
    <xf numFmtId="164" fontId="0" fillId="0" borderId="40" xfId="0" applyNumberFormat="1"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3" fillId="0" borderId="58" xfId="0" applyFont="1" applyBorder="1" applyAlignment="1">
      <alignment vertical="center" wrapText="1"/>
    </xf>
    <xf numFmtId="0" fontId="7" fillId="2" borderId="35" xfId="0" applyFont="1" applyFill="1" applyBorder="1" applyAlignment="1">
      <alignment vertical="center" wrapText="1"/>
    </xf>
    <xf numFmtId="0" fontId="0" fillId="0" borderId="40" xfId="0" applyBorder="1" applyAlignment="1">
      <alignment horizontal="center" vertical="center" wrapText="1"/>
    </xf>
    <xf numFmtId="0" fontId="0" fillId="0" borderId="43" xfId="0" applyBorder="1" applyAlignment="1">
      <alignment horizontal="left" vertical="top" wrapText="1"/>
    </xf>
    <xf numFmtId="0" fontId="0" fillId="0" borderId="42" xfId="0" applyBorder="1" applyAlignment="1">
      <alignment horizontal="center" vertical="center" wrapText="1"/>
    </xf>
    <xf numFmtId="164" fontId="0" fillId="6" borderId="0" xfId="0" applyNumberFormat="1" applyFill="1" applyBorder="1"/>
    <xf numFmtId="0" fontId="3" fillId="0" borderId="26" xfId="0" applyFont="1" applyBorder="1" applyAlignment="1">
      <alignment vertical="center"/>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0" fillId="0" borderId="0" xfId="0" applyFont="1" applyAlignment="1">
      <alignment vertical="center"/>
    </xf>
    <xf numFmtId="0" fontId="0" fillId="6" borderId="0" xfId="0" applyFont="1" applyFill="1" applyAlignment="1">
      <alignment vertical="center"/>
    </xf>
    <xf numFmtId="0" fontId="0" fillId="6" borderId="0" xfId="0" applyFont="1" applyFill="1" applyAlignment="1">
      <alignment horizontal="center" vertical="center"/>
    </xf>
    <xf numFmtId="0" fontId="0" fillId="0" borderId="0" xfId="0" applyFont="1" applyAlignment="1">
      <alignment horizontal="center" vertical="center"/>
    </xf>
    <xf numFmtId="0" fontId="27" fillId="2" borderId="29" xfId="0" applyFont="1" applyFill="1" applyBorder="1" applyAlignment="1">
      <alignment vertical="center" wrapText="1"/>
    </xf>
    <xf numFmtId="164" fontId="9" fillId="4" borderId="30" xfId="0" applyNumberFormat="1" applyFont="1" applyFill="1" applyBorder="1" applyAlignment="1">
      <alignment horizontal="center" vertical="center" wrapText="1"/>
    </xf>
    <xf numFmtId="0" fontId="24" fillId="0" borderId="31" xfId="0" applyFont="1" applyBorder="1" applyAlignment="1">
      <alignment vertical="center" wrapText="1"/>
    </xf>
    <xf numFmtId="164" fontId="9" fillId="4" borderId="32" xfId="0" applyNumberFormat="1" applyFont="1" applyFill="1" applyBorder="1" applyAlignment="1">
      <alignment horizontal="center" vertical="center" wrapText="1"/>
    </xf>
    <xf numFmtId="164" fontId="9" fillId="4" borderId="33" xfId="0" applyNumberFormat="1" applyFont="1" applyFill="1" applyBorder="1" applyAlignment="1">
      <alignment horizontal="center" vertical="center" wrapText="1"/>
    </xf>
    <xf numFmtId="0" fontId="24" fillId="0" borderId="25" xfId="0" applyFont="1" applyBorder="1" applyAlignment="1">
      <alignment horizontal="center"/>
    </xf>
    <xf numFmtId="0" fontId="24" fillId="0" borderId="25"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left" vertical="center" wrapText="1"/>
    </xf>
    <xf numFmtId="0" fontId="24" fillId="0" borderId="33" xfId="0" applyFont="1"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5" borderId="48" xfId="0" applyFont="1" applyFill="1" applyBorder="1" applyAlignment="1">
      <alignment horizontal="left"/>
    </xf>
    <xf numFmtId="0" fontId="3" fillId="5" borderId="49" xfId="0" applyFont="1" applyFill="1" applyBorder="1" applyAlignment="1">
      <alignment horizontal="left"/>
    </xf>
    <xf numFmtId="0" fontId="3" fillId="5" borderId="50" xfId="0" applyFont="1" applyFill="1" applyBorder="1" applyAlignment="1">
      <alignment horizontal="left"/>
    </xf>
  </cellXfs>
  <cellStyles count="3">
    <cellStyle name="Hyperlink" xfId="2" builtinId="8"/>
    <cellStyle name="Normal" xfId="0" builtinId="0"/>
    <cellStyle name="Percent" xfId="1" builtinId="5"/>
  </cellStyles>
  <dxfs count="353">
    <dxf>
      <font>
        <b/>
        <i val="0"/>
        <strike val="0"/>
        <condense val="0"/>
        <extend val="0"/>
        <outline val="0"/>
        <shadow val="0"/>
        <u val="none"/>
        <vertAlign val="baseline"/>
        <sz val="18"/>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30" formatCode="@"/>
      <fill>
        <patternFill patternType="none">
          <fgColor indexed="64"/>
          <bgColor indexed="65"/>
        </patternFill>
      </fill>
    </dxf>
    <dxf>
      <fill>
        <patternFill patternType="none">
          <fgColor indexed="64"/>
          <bgColor indexed="65"/>
        </patternFill>
      </fill>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numFmt numFmtId="30" formatCode="@"/>
      <fill>
        <patternFill patternType="none">
          <fgColor indexed="64"/>
          <bgColor indexed="65"/>
        </patternFill>
      </fill>
    </dxf>
    <dxf>
      <fill>
        <patternFill patternType="none">
          <fgColor indexed="64"/>
          <bgColor indexed="65"/>
        </patternFill>
      </fill>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rgb="FF548235"/>
        </top>
      </border>
    </dxf>
    <dxf>
      <border diagonalUp="0" diagonalDown="0">
        <left style="medium">
          <color rgb="FF548235"/>
        </left>
        <right style="medium">
          <color rgb="FF548235"/>
        </right>
        <top style="medium">
          <color rgb="FF548235"/>
        </top>
        <bottom style="medium">
          <color rgb="FF548235"/>
        </bottom>
      </border>
    </dxf>
    <dxf>
      <alignment vertical="center" textRotation="0" indent="0" justifyLastLine="0" shrinkToFit="0" readingOrder="0"/>
    </dxf>
    <dxf>
      <border>
        <bottom style="thin">
          <color rgb="FF548235"/>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font>
        <strike val="0"/>
        <outline val="0"/>
        <shadow val="0"/>
        <u val="none"/>
        <vertAlign val="baseline"/>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border>
    </dxf>
    <dxf>
      <font>
        <strike val="0"/>
        <outline val="0"/>
        <shadow val="0"/>
        <u val="none"/>
        <vertAlign val="baseline"/>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dxf>
    <dxf>
      <font>
        <strike val="0"/>
        <outline val="0"/>
        <shadow val="0"/>
        <u val="none"/>
        <vertAlign val="baseline"/>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justifyLastLine="0" shrinkToFit="0" readingOrder="0"/>
    </dxf>
    <dxf>
      <border>
        <bottom style="thin">
          <color theme="9" tint="-0.24994659260841701"/>
        </bottom>
      </border>
    </dxf>
    <dxf>
      <alignment vertical="center" textRotation="0" wrapText="1"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z val="10"/>
      </font>
      <alignment horizontal="left" vertical="center"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bottom/>
      </border>
    </dxf>
    <dxf>
      <alignment vertical="center" textRotation="0" indent="0" justifyLastLine="0" shrinkToFit="0" readingOrder="0"/>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bottom"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vertical="center" textRotation="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style="thin">
          <color theme="9" tint="-0.24994659260841701"/>
        </right>
        <top/>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horizontal/>
      </border>
    </dxf>
    <dxf>
      <alignment vertical="bottom"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top/>
        <bottom/>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trike val="0"/>
        <outline val="0"/>
        <shadow val="0"/>
        <u val="none"/>
        <vertAlign val="baseline"/>
        <sz val="12"/>
        <color theme="1"/>
        <name val="Calibri"/>
        <family val="2"/>
        <scheme val="minor"/>
      </font>
      <numFmt numFmtId="164" formatCode="0.0"/>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b/>
        <i/>
        <strike val="0"/>
        <outline val="0"/>
        <shadow val="0"/>
        <u val="none"/>
        <vertAlign val="baseline"/>
        <sz val="12"/>
        <color theme="1"/>
        <name val="Calibri"/>
        <family val="2"/>
        <scheme val="minor"/>
      </font>
      <numFmt numFmtId="164" formatCode="0.0"/>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9" tint="-0.24994659260841701"/>
        </bottom>
      </border>
    </dxf>
    <dxf>
      <font>
        <b/>
        <i val="0"/>
        <strike val="0"/>
        <condense val="0"/>
        <extend val="0"/>
        <outline val="0"/>
        <shadow val="0"/>
        <u val="none"/>
        <vertAlign val="baseline"/>
        <sz val="12"/>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rgb="FF548235"/>
        </top>
      </border>
    </dxf>
    <dxf>
      <border diagonalUp="0" diagonalDown="0">
        <left style="medium">
          <color rgb="FF548235"/>
        </left>
        <right style="medium">
          <color rgb="FF548235"/>
        </right>
        <top style="medium">
          <color rgb="FF548235"/>
        </top>
        <bottom style="medium">
          <color rgb="FF548235"/>
        </bottom>
      </border>
    </dxf>
    <dxf>
      <alignment vertical="center" textRotation="0" indent="0" justifyLastLine="0" shrinkToFit="0" readingOrder="0"/>
    </dxf>
    <dxf>
      <border>
        <bottom style="thin">
          <color rgb="FF548235"/>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s>
  <tableStyles count="0" defaultTableStyle="TableStyleMedium2" defaultPivotStyle="PivotStyleLight16"/>
  <colors>
    <mruColors>
      <color rgb="FFFF99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a:t>
            </a:r>
            <a:r>
              <a:rPr lang="en-CA" baseline="0"/>
              <a:t> Suites and Garden Homes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Suites (76)</c:v>
                </c:pt>
              </c:strCache>
            </c:strRef>
          </c:tx>
          <c:spPr>
            <a:ln w="28575" cap="rnd">
              <a:solidFill>
                <a:schemeClr val="accent6"/>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Summary!$B$18:$M$18</c:f>
              <c:numCache>
                <c:formatCode>General</c:formatCode>
                <c:ptCount val="12"/>
                <c:pt idx="0">
                  <c:v>2</c:v>
                </c:pt>
                <c:pt idx="1">
                  <c:v>2</c:v>
                </c:pt>
                <c:pt idx="2">
                  <c:v>1</c:v>
                </c:pt>
                <c:pt idx="3">
                  <c:v>5</c:v>
                </c:pt>
                <c:pt idx="4">
                  <c:v>5</c:v>
                </c:pt>
                <c:pt idx="5">
                  <c:v>7</c:v>
                </c:pt>
                <c:pt idx="6">
                  <c:v>8</c:v>
                </c:pt>
                <c:pt idx="7">
                  <c:v>8</c:v>
                </c:pt>
                <c:pt idx="8">
                  <c:v>7</c:v>
                </c:pt>
                <c:pt idx="9">
                  <c:v>8</c:v>
                </c:pt>
                <c:pt idx="10">
                  <c:v>7</c:v>
                </c:pt>
                <c:pt idx="11">
                  <c:v>7</c:v>
                </c:pt>
              </c:numCache>
            </c:numRef>
          </c:val>
          <c:smooth val="0"/>
          <c:extLst>
            <c:ext xmlns:c16="http://schemas.microsoft.com/office/drawing/2014/chart" uri="{C3380CC4-5D6E-409C-BE32-E72D297353CC}">
              <c16:uniqueId val="{00000000-8D59-4131-A39F-5063990FCF97}"/>
            </c:ext>
          </c:extLst>
        </c:ser>
        <c:ser>
          <c:idx val="1"/>
          <c:order val="1"/>
          <c:tx>
            <c:strRef>
              <c:f>Summary!$A$19</c:f>
              <c:strCache>
                <c:ptCount val="1"/>
                <c:pt idx="0">
                  <c:v># Monthly Occupancy GH (18)</c:v>
                </c:pt>
              </c:strCache>
            </c:strRef>
          </c:tx>
          <c:spPr>
            <a:ln w="38100" cap="rnd">
              <a:solidFill>
                <a:srgbClr val="C00000"/>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Summary!$B$19:$M$19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D59-4131-A39F-5063990FCF9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Parkwood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6"/>
            </a:solidFill>
            <a:ln>
              <a:noFill/>
            </a:ln>
            <a:effectLst/>
          </c:spPr>
          <c:invertIfNegative val="0"/>
          <c:cat>
            <c:strRef>
              <c:f>Summary!$B$2:$M$2</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Summary!$B$3:$M$3</c:f>
              <c:numCache>
                <c:formatCode>0</c:formatCode>
                <c:ptCount val="12"/>
                <c:pt idx="0">
                  <c:v>97.5</c:v>
                </c:pt>
                <c:pt idx="1">
                  <c:v>97.5</c:v>
                </c:pt>
                <c:pt idx="2" formatCode="General">
                  <c:v>91</c:v>
                </c:pt>
                <c:pt idx="3">
                  <c:v>95.7</c:v>
                </c:pt>
                <c:pt idx="4">
                  <c:v>92</c:v>
                </c:pt>
                <c:pt idx="5" formatCode="General">
                  <c:v>90</c:v>
                </c:pt>
                <c:pt idx="6" formatCode="General">
                  <c:v>89</c:v>
                </c:pt>
                <c:pt idx="7" formatCode="General">
                  <c:v>93</c:v>
                </c:pt>
                <c:pt idx="8" formatCode="General">
                  <c:v>93</c:v>
                </c:pt>
                <c:pt idx="9">
                  <c:v>95.83</c:v>
                </c:pt>
                <c:pt idx="10" formatCode="General">
                  <c:v>96</c:v>
                </c:pt>
                <c:pt idx="11" formatCode="General">
                  <c:v>95</c:v>
                </c:pt>
              </c:numCache>
            </c:numRef>
          </c:val>
          <c:extLst>
            <c:ext xmlns:c16="http://schemas.microsoft.com/office/drawing/2014/chart" uri="{C3380CC4-5D6E-409C-BE32-E72D297353CC}">
              <c16:uniqueId val="{00000000-BFCA-4F75-997E-E1FA7AA24680}"/>
            </c:ext>
          </c:extLst>
        </c:ser>
        <c:dLbls>
          <c:showLegendKey val="0"/>
          <c:showVal val="0"/>
          <c:showCatName val="0"/>
          <c:showSerName val="0"/>
          <c:showPercent val="0"/>
          <c:showBubbleSize val="0"/>
        </c:dLbls>
        <c:gapWidth val="219"/>
        <c:overlap val="-27"/>
        <c:axId val="454076720"/>
        <c:axId val="454077048"/>
      </c:barChart>
      <c:cat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1"/>
        <c:lblAlgn val="ctr"/>
        <c:lblOffset val="100"/>
        <c:noMultiLvlLbl val="0"/>
      </c:cat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Admissions and Discharges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Summary!$B$4:$M$4</c:f>
              <c:numCache>
                <c:formatCode>General</c:formatCode>
                <c:ptCount val="12"/>
                <c:pt idx="0">
                  <c:v>2</c:v>
                </c:pt>
                <c:pt idx="1">
                  <c:v>1</c:v>
                </c:pt>
                <c:pt idx="2">
                  <c:v>1</c:v>
                </c:pt>
                <c:pt idx="3">
                  <c:v>5</c:v>
                </c:pt>
                <c:pt idx="4">
                  <c:v>1</c:v>
                </c:pt>
                <c:pt idx="5">
                  <c:v>0</c:v>
                </c:pt>
                <c:pt idx="6">
                  <c:v>0</c:v>
                </c:pt>
                <c:pt idx="7">
                  <c:v>1</c:v>
                </c:pt>
                <c:pt idx="8">
                  <c:v>3</c:v>
                </c:pt>
                <c:pt idx="9">
                  <c:v>0</c:v>
                </c:pt>
                <c:pt idx="10">
                  <c:v>1</c:v>
                </c:pt>
                <c:pt idx="11">
                  <c:v>1</c:v>
                </c:pt>
              </c:numCache>
            </c:numRef>
          </c:val>
          <c:smooth val="0"/>
          <c:extLst>
            <c:ext xmlns:c16="http://schemas.microsoft.com/office/drawing/2014/chart" uri="{C3380CC4-5D6E-409C-BE32-E72D297353CC}">
              <c16:uniqueId val="{0000000E-3F93-49F4-9F4B-D733A418BEBD}"/>
            </c:ext>
          </c:extLst>
        </c:ser>
        <c:ser>
          <c:idx val="1"/>
          <c:order val="1"/>
          <c:tx>
            <c:strRef>
              <c:f>Summary!$A$5</c:f>
              <c:strCache>
                <c:ptCount val="1"/>
                <c:pt idx="0">
                  <c:v>Discharges / Deaths</c:v>
                </c:pt>
              </c:strCache>
            </c:strRef>
          </c:tx>
          <c:spPr>
            <a:ln w="28575" cap="rnd">
              <a:solidFill>
                <a:srgbClr val="C00000"/>
              </a:solidFill>
              <a:round/>
            </a:ln>
            <a:effectLst/>
          </c:spPr>
          <c:marker>
            <c:symbol val="none"/>
          </c:marker>
          <c:cat>
            <c:strRef>
              <c:f>Summary!$B$2:$M$2</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Summary!$B$5:$M$5</c:f>
              <c:numCache>
                <c:formatCode>General</c:formatCode>
                <c:ptCount val="12"/>
                <c:pt idx="0">
                  <c:v>1</c:v>
                </c:pt>
                <c:pt idx="1">
                  <c:v>0</c:v>
                </c:pt>
                <c:pt idx="2">
                  <c:v>5</c:v>
                </c:pt>
                <c:pt idx="3">
                  <c:v>3</c:v>
                </c:pt>
                <c:pt idx="4">
                  <c:v>0</c:v>
                </c:pt>
                <c:pt idx="5">
                  <c:v>0</c:v>
                </c:pt>
                <c:pt idx="6">
                  <c:v>0</c:v>
                </c:pt>
                <c:pt idx="7">
                  <c:v>1</c:v>
                </c:pt>
                <c:pt idx="8">
                  <c:v>0</c:v>
                </c:pt>
                <c:pt idx="9">
                  <c:v>0</c:v>
                </c:pt>
                <c:pt idx="10">
                  <c:v>1</c:v>
                </c:pt>
                <c:pt idx="11">
                  <c:v>2</c:v>
                </c:pt>
              </c:numCache>
            </c:numRef>
          </c:val>
          <c:smooth val="0"/>
          <c:extLst>
            <c:ext xmlns:c16="http://schemas.microsoft.com/office/drawing/2014/chart" uri="{C3380CC4-5D6E-409C-BE32-E72D297353CC}">
              <c16:uniqueId val="{00000007-A252-4547-9CB3-219978774552}"/>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a:t>
            </a:r>
            <a:r>
              <a:rPr lang="en-CA" baseline="0"/>
              <a:t> Suites </a:t>
            </a:r>
          </a:p>
          <a:p>
            <a:pPr>
              <a:defRPr/>
            </a:pPr>
            <a:r>
              <a:rPr lang="en-CA" baseline="0"/>
              <a:t>Admissions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Summary!$A$20</c:f>
              <c:strCache>
                <c:ptCount val="1"/>
                <c:pt idx="0">
                  <c:v>Admissions</c:v>
                </c:pt>
              </c:strCache>
            </c:strRef>
          </c:tx>
          <c:spPr>
            <a:ln w="28575" cap="rnd">
              <a:solidFill>
                <a:schemeClr val="accent6"/>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Summary!$B$20:$M$20</c:f>
              <c:numCache>
                <c:formatCode>General</c:formatCode>
                <c:ptCount val="12"/>
                <c:pt idx="0">
                  <c:v>1</c:v>
                </c:pt>
                <c:pt idx="1">
                  <c:v>2</c:v>
                </c:pt>
                <c:pt idx="2">
                  <c:v>0</c:v>
                </c:pt>
                <c:pt idx="3">
                  <c:v>1</c:v>
                </c:pt>
                <c:pt idx="4">
                  <c:v>2</c:v>
                </c:pt>
                <c:pt idx="5">
                  <c:v>0</c:v>
                </c:pt>
                <c:pt idx="6">
                  <c:v>4</c:v>
                </c:pt>
                <c:pt idx="7">
                  <c:v>0</c:v>
                </c:pt>
                <c:pt idx="8">
                  <c:v>2</c:v>
                </c:pt>
                <c:pt idx="9">
                  <c:v>2</c:v>
                </c:pt>
                <c:pt idx="10">
                  <c:v>3</c:v>
                </c:pt>
                <c:pt idx="11">
                  <c:v>3</c:v>
                </c:pt>
              </c:numCache>
            </c:numRef>
          </c:val>
          <c:smooth val="0"/>
          <c:extLst>
            <c:ext xmlns:c16="http://schemas.microsoft.com/office/drawing/2014/chart" uri="{C3380CC4-5D6E-409C-BE32-E72D297353CC}">
              <c16:uniqueId val="{00000000-7505-49F7-85EF-9A863E437F99}"/>
            </c:ext>
          </c:extLst>
        </c:ser>
        <c:ser>
          <c:idx val="1"/>
          <c:order val="1"/>
          <c:tx>
            <c:strRef>
              <c:f>Summary!$A$21</c:f>
              <c:strCache>
                <c:ptCount val="1"/>
                <c:pt idx="0">
                  <c:v>Discharges / Deaths</c:v>
                </c:pt>
              </c:strCache>
            </c:strRef>
          </c:tx>
          <c:spPr>
            <a:ln w="28575" cap="rnd">
              <a:solidFill>
                <a:srgbClr val="C00000"/>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Summary!$B$21:$M$21</c:f>
              <c:numCache>
                <c:formatCode>General</c:formatCode>
                <c:ptCount val="12"/>
                <c:pt idx="0">
                  <c:v>0</c:v>
                </c:pt>
                <c:pt idx="1">
                  <c:v>1</c:v>
                </c:pt>
                <c:pt idx="2">
                  <c:v>1</c:v>
                </c:pt>
                <c:pt idx="3">
                  <c:v>4</c:v>
                </c:pt>
                <c:pt idx="4">
                  <c:v>2</c:v>
                </c:pt>
                <c:pt idx="5">
                  <c:v>2</c:v>
                </c:pt>
                <c:pt idx="6">
                  <c:v>5</c:v>
                </c:pt>
                <c:pt idx="7">
                  <c:v>0</c:v>
                </c:pt>
                <c:pt idx="8">
                  <c:v>1</c:v>
                </c:pt>
                <c:pt idx="9">
                  <c:v>4</c:v>
                </c:pt>
                <c:pt idx="10">
                  <c:v>1</c:v>
                </c:pt>
                <c:pt idx="11">
                  <c:v>4</c:v>
                </c:pt>
              </c:numCache>
            </c:numRef>
          </c:val>
          <c:smooth val="0"/>
          <c:extLst>
            <c:ext xmlns:c16="http://schemas.microsoft.com/office/drawing/2014/chart" uri="{C3380CC4-5D6E-409C-BE32-E72D297353CC}">
              <c16:uniqueId val="{00000000-4FA2-468D-8C17-192E9171D048}"/>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Summary!$B$14:$M$14</c:f>
              <c:numCache>
                <c:formatCode>General</c:formatCode>
                <c:ptCount val="12"/>
                <c:pt idx="0">
                  <c:v>2</c:v>
                </c:pt>
                <c:pt idx="1">
                  <c:v>0</c:v>
                </c:pt>
                <c:pt idx="2">
                  <c:v>2</c:v>
                </c:pt>
                <c:pt idx="3">
                  <c:v>3</c:v>
                </c:pt>
                <c:pt idx="4">
                  <c:v>2</c:v>
                </c:pt>
                <c:pt idx="5">
                  <c:v>9</c:v>
                </c:pt>
                <c:pt idx="6">
                  <c:v>2</c:v>
                </c:pt>
                <c:pt idx="7">
                  <c:v>7</c:v>
                </c:pt>
                <c:pt idx="8">
                  <c:v>6</c:v>
                </c:pt>
                <c:pt idx="9">
                  <c:v>2</c:v>
                </c:pt>
                <c:pt idx="10">
                  <c:v>3</c:v>
                </c:pt>
                <c:pt idx="11">
                  <c:v>4</c:v>
                </c:pt>
              </c:numCache>
            </c:numRef>
          </c:val>
          <c:smooth val="0"/>
          <c:extLst>
            <c:ext xmlns:c16="http://schemas.microsoft.com/office/drawing/2014/chart" uri="{C3380CC4-5D6E-409C-BE32-E72D297353CC}">
              <c16:uniqueId val="{00000000-9182-43F5-9AD0-AF52EB95497F}"/>
            </c:ext>
          </c:extLst>
        </c:ser>
        <c:ser>
          <c:idx val="1"/>
          <c:order val="1"/>
          <c:tx>
            <c:strRef>
              <c:f>Summary!$A$15</c:f>
              <c:strCache>
                <c:ptCount val="1"/>
                <c:pt idx="0">
                  <c:v>Terminations</c:v>
                </c:pt>
              </c:strCache>
            </c:strRef>
          </c:tx>
          <c:spPr>
            <a:ln w="28575" cap="rnd">
              <a:solidFill>
                <a:srgbClr val="C00000"/>
              </a:solidFill>
              <a:round/>
            </a:ln>
            <a:effectLst/>
          </c:spPr>
          <c:marker>
            <c:symbol val="none"/>
          </c:marker>
          <c:cat>
            <c:strRef>
              <c:f>Summary!$B$2:$M$2</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Summary!$B$15:$M$15</c:f>
              <c:numCache>
                <c:formatCode>General</c:formatCode>
                <c:ptCount val="12"/>
                <c:pt idx="0">
                  <c:v>2</c:v>
                </c:pt>
                <c:pt idx="1">
                  <c:v>0</c:v>
                </c:pt>
                <c:pt idx="2">
                  <c:v>3</c:v>
                </c:pt>
                <c:pt idx="3">
                  <c:v>5</c:v>
                </c:pt>
                <c:pt idx="4">
                  <c:v>2</c:v>
                </c:pt>
                <c:pt idx="5">
                  <c:v>4</c:v>
                </c:pt>
                <c:pt idx="6">
                  <c:v>2</c:v>
                </c:pt>
                <c:pt idx="7">
                  <c:v>0</c:v>
                </c:pt>
                <c:pt idx="8">
                  <c:v>2</c:v>
                </c:pt>
                <c:pt idx="9">
                  <c:v>6</c:v>
                </c:pt>
                <c:pt idx="10">
                  <c:v>2</c:v>
                </c:pt>
                <c:pt idx="11">
                  <c:v>0</c:v>
                </c:pt>
              </c:numCache>
            </c:numRef>
          </c:val>
          <c:smooth val="0"/>
          <c:extLst>
            <c:ext xmlns:c16="http://schemas.microsoft.com/office/drawing/2014/chart" uri="{C3380CC4-5D6E-409C-BE32-E72D297353CC}">
              <c16:uniqueId val="{0000000B-5B91-4DD7-AED4-1F7040D39865}"/>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 Homes</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Summary!$A$30</c:f>
              <c:strCache>
                <c:ptCount val="1"/>
                <c:pt idx="0">
                  <c:v>New Hires</c:v>
                </c:pt>
              </c:strCache>
            </c:strRef>
          </c:tx>
          <c:spPr>
            <a:ln w="28575" cap="rnd">
              <a:solidFill>
                <a:schemeClr val="accent6"/>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Summary!$B$30:$M$30</c:f>
              <c:numCache>
                <c:formatCode>General</c:formatCode>
                <c:ptCount val="12"/>
                <c:pt idx="0">
                  <c:v>2</c:v>
                </c:pt>
                <c:pt idx="1">
                  <c:v>0</c:v>
                </c:pt>
                <c:pt idx="2">
                  <c:v>12</c:v>
                </c:pt>
                <c:pt idx="3">
                  <c:v>3</c:v>
                </c:pt>
                <c:pt idx="4">
                  <c:v>2</c:v>
                </c:pt>
                <c:pt idx="5">
                  <c:v>7</c:v>
                </c:pt>
                <c:pt idx="6">
                  <c:v>0</c:v>
                </c:pt>
                <c:pt idx="7">
                  <c:v>2</c:v>
                </c:pt>
                <c:pt idx="8">
                  <c:v>0</c:v>
                </c:pt>
                <c:pt idx="9">
                  <c:v>0</c:v>
                </c:pt>
                <c:pt idx="10">
                  <c:v>2</c:v>
                </c:pt>
                <c:pt idx="11">
                  <c:v>1</c:v>
                </c:pt>
              </c:numCache>
            </c:numRef>
          </c:val>
          <c:smooth val="0"/>
          <c:extLst>
            <c:ext xmlns:c16="http://schemas.microsoft.com/office/drawing/2014/chart" uri="{C3380CC4-5D6E-409C-BE32-E72D297353CC}">
              <c16:uniqueId val="{00000000-F5AD-4129-805B-50D7AE2F6D9F}"/>
            </c:ext>
          </c:extLst>
        </c:ser>
        <c:ser>
          <c:idx val="1"/>
          <c:order val="1"/>
          <c:tx>
            <c:strRef>
              <c:f>Summary!$A$31</c:f>
              <c:strCache>
                <c:ptCount val="1"/>
                <c:pt idx="0">
                  <c:v>Terminations</c:v>
                </c:pt>
              </c:strCache>
            </c:strRef>
          </c:tx>
          <c:spPr>
            <a:ln w="28575" cap="rnd">
              <a:solidFill>
                <a:srgbClr val="C00000"/>
              </a:solidFill>
              <a:round/>
            </a:ln>
            <a:effectLst/>
          </c:spPr>
          <c:marker>
            <c:symbol val="none"/>
          </c:marker>
          <c:cat>
            <c:strRef>
              <c:f>Summary!$B$17:$M$17</c:f>
              <c:strCache>
                <c:ptCount val="12"/>
                <c:pt idx="0">
                  <c:v>July
2020</c:v>
                </c:pt>
                <c:pt idx="1">
                  <c:v>Aug.
2020</c:v>
                </c:pt>
                <c:pt idx="2">
                  <c:v>Sept.
2020</c:v>
                </c:pt>
                <c:pt idx="3">
                  <c:v>Oct.
2020</c:v>
                </c:pt>
                <c:pt idx="4">
                  <c:v>Nov.
2020</c:v>
                </c:pt>
                <c:pt idx="5">
                  <c:v>Dec.
2020</c:v>
                </c:pt>
                <c:pt idx="6">
                  <c:v>Jan.
2021</c:v>
                </c:pt>
                <c:pt idx="7">
                  <c:v>Feb.
2021</c:v>
                </c:pt>
                <c:pt idx="8">
                  <c:v>Mar.
2021</c:v>
                </c:pt>
                <c:pt idx="9">
                  <c:v>Apr.
2021</c:v>
                </c:pt>
                <c:pt idx="10">
                  <c:v>May
2021</c:v>
                </c:pt>
                <c:pt idx="11">
                  <c:v>June
2021</c:v>
                </c:pt>
              </c:strCache>
            </c:strRef>
          </c:cat>
          <c:val>
            <c:numRef>
              <c:f>Summary!$B$31:$M$31</c:f>
              <c:numCache>
                <c:formatCode>General</c:formatCode>
                <c:ptCount val="12"/>
                <c:pt idx="0">
                  <c:v>1</c:v>
                </c:pt>
                <c:pt idx="1">
                  <c:v>0</c:v>
                </c:pt>
                <c:pt idx="2">
                  <c:v>6</c:v>
                </c:pt>
                <c:pt idx="3">
                  <c:v>3</c:v>
                </c:pt>
                <c:pt idx="4">
                  <c:v>1</c:v>
                </c:pt>
                <c:pt idx="5">
                  <c:v>1</c:v>
                </c:pt>
                <c:pt idx="6">
                  <c:v>1</c:v>
                </c:pt>
                <c:pt idx="7">
                  <c:v>2</c:v>
                </c:pt>
                <c:pt idx="8">
                  <c:v>0</c:v>
                </c:pt>
                <c:pt idx="9">
                  <c:v>1</c:v>
                </c:pt>
                <c:pt idx="10">
                  <c:v>5</c:v>
                </c:pt>
                <c:pt idx="11">
                  <c:v>0</c:v>
                </c:pt>
              </c:numCache>
            </c:numRef>
          </c:val>
          <c:smooth val="0"/>
          <c:extLst>
            <c:ext xmlns:c16="http://schemas.microsoft.com/office/drawing/2014/chart" uri="{C3380CC4-5D6E-409C-BE32-E72D297353CC}">
              <c16:uniqueId val="{00000000-FC73-4FF6-8E47-7C63EC61B23A}"/>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Admissions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6"/>
              </a:solidFill>
              <a:round/>
            </a:ln>
            <a:effectLst/>
          </c:spPr>
          <c:marker>
            <c:symbol val="none"/>
          </c:marker>
          <c:cat>
            <c:strRef>
              <c:extLst>
                <c:ext xmlns:c15="http://schemas.microsoft.com/office/drawing/2012/chart" uri="{02D57815-91ED-43cb-92C2-25804820EDAC}">
                  <c15:fullRef>
                    <c15:sqref>'Comp_2019_2020 '!$A$1:$M$1</c15:sqref>
                  </c15:fullRef>
                </c:ext>
              </c:extLst>
              <c:f>'Comp_2019_2020 '!$B$1:$M$1</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extLst>
                <c:ext xmlns:c15="http://schemas.microsoft.com/office/drawing/2012/chart" uri="{02D57815-91ED-43cb-92C2-25804820EDAC}">
                  <c15:fullRef>
                    <c15:sqref>'Comp_2019_2020 '!$A$2:$M$2</c15:sqref>
                  </c15:fullRef>
                </c:ext>
              </c:extLst>
              <c:f>'Comp_2019_2020 '!$B$2:$M$2</c:f>
              <c:numCache>
                <c:formatCode>0.0</c:formatCode>
                <c:ptCount val="12"/>
                <c:pt idx="0">
                  <c:v>3.6666666666666665</c:v>
                </c:pt>
                <c:pt idx="1">
                  <c:v>3.4</c:v>
                </c:pt>
                <c:pt idx="2">
                  <c:v>3.5833333333333335</c:v>
                </c:pt>
                <c:pt idx="3">
                  <c:v>3.4166666666666665</c:v>
                </c:pt>
                <c:pt idx="4">
                  <c:v>3.4166666666666665</c:v>
                </c:pt>
                <c:pt idx="5">
                  <c:v>3.4166666666666665</c:v>
                </c:pt>
                <c:pt idx="6">
                  <c:v>3.5</c:v>
                </c:pt>
                <c:pt idx="7">
                  <c:v>3.4166666666666665</c:v>
                </c:pt>
                <c:pt idx="8">
                  <c:v>3.3333333333333335</c:v>
                </c:pt>
                <c:pt idx="9">
                  <c:v>3.5</c:v>
                </c:pt>
                <c:pt idx="10">
                  <c:v>0</c:v>
                </c:pt>
                <c:pt idx="11">
                  <c:v>3.25</c:v>
                </c:pt>
              </c:numCache>
            </c:numRef>
          </c:val>
          <c:smooth val="0"/>
          <c:extLst>
            <c:ext xmlns:c16="http://schemas.microsoft.com/office/drawing/2014/chart" uri="{C3380CC4-5D6E-409C-BE32-E72D297353CC}">
              <c16:uniqueId val="{00000000-BF87-49B0-BE40-78FE5B8EC014}"/>
            </c:ext>
          </c:extLst>
        </c:ser>
        <c:ser>
          <c:idx val="1"/>
          <c:order val="1"/>
          <c:spPr>
            <a:ln w="28575" cap="rnd">
              <a:solidFill>
                <a:schemeClr val="accent5"/>
              </a:solidFill>
              <a:round/>
            </a:ln>
            <a:effectLst/>
          </c:spPr>
          <c:marker>
            <c:symbol val="none"/>
          </c:marker>
          <c:cat>
            <c:strRef>
              <c:extLst>
                <c:ext xmlns:c15="http://schemas.microsoft.com/office/drawing/2012/chart" uri="{02D57815-91ED-43cb-92C2-25804820EDAC}">
                  <c15:fullRef>
                    <c15:sqref>'Comp_2019_2020 '!$A$1:$M$1</c15:sqref>
                  </c15:fullRef>
                </c:ext>
              </c:extLst>
              <c:f>'Comp_2019_2020 '!$B$1:$M$1</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extLst>
                <c:ext xmlns:c15="http://schemas.microsoft.com/office/drawing/2012/chart" uri="{02D57815-91ED-43cb-92C2-25804820EDAC}">
                  <c15:fullRef>
                    <c15:sqref>'Comp_2019_2020 '!$A$3:$M$3</c15:sqref>
                  </c15:fullRef>
                </c:ext>
              </c:extLst>
              <c:f>'Comp_2019_2020 '!$B$3:$M$3</c:f>
              <c:numCache>
                <c:formatCode>0.0</c:formatCode>
                <c:ptCount val="12"/>
                <c:pt idx="0">
                  <c:v>2.9090909090909092</c:v>
                </c:pt>
                <c:pt idx="1">
                  <c:v>2.6666666666666665</c:v>
                </c:pt>
                <c:pt idx="2">
                  <c:v>2.5833333333333335</c:v>
                </c:pt>
                <c:pt idx="3">
                  <c:v>2.5833333333333335</c:v>
                </c:pt>
                <c:pt idx="4">
                  <c:v>2.1818181818181817</c:v>
                </c:pt>
                <c:pt idx="5">
                  <c:v>2.0833333333333335</c:v>
                </c:pt>
                <c:pt idx="6">
                  <c:v>2.25</c:v>
                </c:pt>
                <c:pt idx="7">
                  <c:v>2</c:v>
                </c:pt>
                <c:pt idx="8">
                  <c:v>1.9166666666666667</c:v>
                </c:pt>
                <c:pt idx="9">
                  <c:v>1.4166666666666667</c:v>
                </c:pt>
                <c:pt idx="10">
                  <c:v>1.5</c:v>
                </c:pt>
                <c:pt idx="11">
                  <c:v>1.4166666666666667</c:v>
                </c:pt>
              </c:numCache>
            </c:numRef>
          </c:val>
          <c:smooth val="0"/>
          <c:extLst>
            <c:ext xmlns:c16="http://schemas.microsoft.com/office/drawing/2014/chart" uri="{C3380CC4-5D6E-409C-BE32-E72D297353CC}">
              <c16:uniqueId val="{00000001-BF87-49B0-BE40-78FE5B8EC014}"/>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Residents Changes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'Comp_2019_2020 '!$A$25</c:f>
              <c:strCache>
                <c:ptCount val="1"/>
                <c:pt idx="0">
                  <c:v>Admissions 2019</c:v>
                </c:pt>
              </c:strCache>
            </c:strRef>
          </c:tx>
          <c:spPr>
            <a:ln w="28575" cap="rnd">
              <a:solidFill>
                <a:schemeClr val="accent6"/>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'!$B$25:$M$25</c:f>
              <c:numCache>
                <c:formatCode>0.0</c:formatCode>
                <c:ptCount val="12"/>
                <c:pt idx="0">
                  <c:v>3.6666666666666665</c:v>
                </c:pt>
                <c:pt idx="1">
                  <c:v>3.4</c:v>
                </c:pt>
                <c:pt idx="2">
                  <c:v>3.5833333333333335</c:v>
                </c:pt>
                <c:pt idx="3">
                  <c:v>3.4166666666666665</c:v>
                </c:pt>
                <c:pt idx="4">
                  <c:v>3.4166666666666665</c:v>
                </c:pt>
                <c:pt idx="5">
                  <c:v>3.4166666666666665</c:v>
                </c:pt>
                <c:pt idx="6">
                  <c:v>3.5</c:v>
                </c:pt>
                <c:pt idx="7">
                  <c:v>3.4166666666666665</c:v>
                </c:pt>
                <c:pt idx="8">
                  <c:v>3.3333333333333335</c:v>
                </c:pt>
                <c:pt idx="9">
                  <c:v>3.5</c:v>
                </c:pt>
                <c:pt idx="10">
                  <c:v>0</c:v>
                </c:pt>
                <c:pt idx="11">
                  <c:v>3.25</c:v>
                </c:pt>
              </c:numCache>
            </c:numRef>
          </c:val>
          <c:smooth val="0"/>
          <c:extLst>
            <c:ext xmlns:c16="http://schemas.microsoft.com/office/drawing/2014/chart" uri="{C3380CC4-5D6E-409C-BE32-E72D297353CC}">
              <c16:uniqueId val="{00000000-BE28-4156-94CD-FF781991027D}"/>
            </c:ext>
          </c:extLst>
        </c:ser>
        <c:ser>
          <c:idx val="1"/>
          <c:order val="1"/>
          <c:tx>
            <c:strRef>
              <c:f>'Comp_2019_2020 '!$A$26</c:f>
              <c:strCache>
                <c:ptCount val="1"/>
                <c:pt idx="0">
                  <c:v>Admissions 2020</c:v>
                </c:pt>
              </c:strCache>
            </c:strRef>
          </c:tx>
          <c:spPr>
            <a:ln w="28575" cap="rnd">
              <a:solidFill>
                <a:schemeClr val="accent5"/>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'!$B$26:$M$26</c:f>
              <c:numCache>
                <c:formatCode>0.0</c:formatCode>
                <c:ptCount val="12"/>
                <c:pt idx="0">
                  <c:v>2.9090909090909092</c:v>
                </c:pt>
                <c:pt idx="1">
                  <c:v>2.6666666666666665</c:v>
                </c:pt>
                <c:pt idx="2">
                  <c:v>2.5833333333333335</c:v>
                </c:pt>
                <c:pt idx="3">
                  <c:v>2.5833333333333335</c:v>
                </c:pt>
                <c:pt idx="4">
                  <c:v>2.1818181818181817</c:v>
                </c:pt>
                <c:pt idx="5">
                  <c:v>2.0833333333333335</c:v>
                </c:pt>
                <c:pt idx="6">
                  <c:v>2.25</c:v>
                </c:pt>
                <c:pt idx="7">
                  <c:v>2</c:v>
                </c:pt>
                <c:pt idx="8">
                  <c:v>1.9166666666666667</c:v>
                </c:pt>
                <c:pt idx="9">
                  <c:v>1.4166666666666667</c:v>
                </c:pt>
                <c:pt idx="10">
                  <c:v>1.5</c:v>
                </c:pt>
                <c:pt idx="11">
                  <c:v>1.4166666666666667</c:v>
                </c:pt>
              </c:numCache>
            </c:numRef>
          </c:val>
          <c:smooth val="0"/>
          <c:extLst>
            <c:ext xmlns:c16="http://schemas.microsoft.com/office/drawing/2014/chart" uri="{C3380CC4-5D6E-409C-BE32-E72D297353CC}">
              <c16:uniqueId val="{00000001-BE28-4156-94CD-FF781991027D}"/>
            </c:ext>
          </c:extLst>
        </c:ser>
        <c:ser>
          <c:idx val="2"/>
          <c:order val="2"/>
          <c:tx>
            <c:strRef>
              <c:f>'Comp_2019_2020 '!$A$27</c:f>
              <c:strCache>
                <c:ptCount val="1"/>
                <c:pt idx="0">
                  <c:v>Discharges 2019</c:v>
                </c:pt>
              </c:strCache>
            </c:strRef>
          </c:tx>
          <c:spPr>
            <a:ln w="28575" cap="rnd">
              <a:solidFill>
                <a:srgbClr val="C00000"/>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'!$B$27:$M$27</c:f>
              <c:numCache>
                <c:formatCode>0.0</c:formatCode>
                <c:ptCount val="12"/>
                <c:pt idx="0">
                  <c:v>3.8333333333333335</c:v>
                </c:pt>
                <c:pt idx="1">
                  <c:v>3.6</c:v>
                </c:pt>
                <c:pt idx="2">
                  <c:v>3.5833333333333335</c:v>
                </c:pt>
                <c:pt idx="3">
                  <c:v>3.5</c:v>
                </c:pt>
                <c:pt idx="4">
                  <c:v>3.5</c:v>
                </c:pt>
                <c:pt idx="5">
                  <c:v>3.5833333333333335</c:v>
                </c:pt>
                <c:pt idx="6">
                  <c:v>3.25</c:v>
                </c:pt>
                <c:pt idx="7">
                  <c:v>3.3333333333333335</c:v>
                </c:pt>
                <c:pt idx="8">
                  <c:v>3.25</c:v>
                </c:pt>
                <c:pt idx="9">
                  <c:v>3.0833333333333335</c:v>
                </c:pt>
                <c:pt idx="10">
                  <c:v>2</c:v>
                </c:pt>
                <c:pt idx="11">
                  <c:v>3.0833333333333335</c:v>
                </c:pt>
              </c:numCache>
            </c:numRef>
          </c:val>
          <c:smooth val="0"/>
          <c:extLst>
            <c:ext xmlns:c16="http://schemas.microsoft.com/office/drawing/2014/chart" uri="{C3380CC4-5D6E-409C-BE32-E72D297353CC}">
              <c16:uniqueId val="{00000003-BE28-4156-94CD-FF781991027D}"/>
            </c:ext>
          </c:extLst>
        </c:ser>
        <c:ser>
          <c:idx val="3"/>
          <c:order val="3"/>
          <c:tx>
            <c:strRef>
              <c:f>'Comp_2019_2020 '!$A$28</c:f>
              <c:strCache>
                <c:ptCount val="1"/>
                <c:pt idx="0">
                  <c:v>Discharges  2020</c:v>
                </c:pt>
              </c:strCache>
            </c:strRef>
          </c:tx>
          <c:spPr>
            <a:ln w="28575" cap="rnd">
              <a:solidFill>
                <a:srgbClr val="FF9900"/>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'!$B$28:$M$28</c:f>
              <c:numCache>
                <c:formatCode>0.0</c:formatCode>
                <c:ptCount val="12"/>
                <c:pt idx="0">
                  <c:v>3</c:v>
                </c:pt>
                <c:pt idx="1">
                  <c:v>2.8333333333333335</c:v>
                </c:pt>
                <c:pt idx="2">
                  <c:v>2.75</c:v>
                </c:pt>
                <c:pt idx="3">
                  <c:v>2.5833333333333335</c:v>
                </c:pt>
                <c:pt idx="4">
                  <c:v>2</c:v>
                </c:pt>
                <c:pt idx="5">
                  <c:v>2.25</c:v>
                </c:pt>
                <c:pt idx="6">
                  <c:v>2.4166666666666665</c:v>
                </c:pt>
                <c:pt idx="7">
                  <c:v>2.1666666666666665</c:v>
                </c:pt>
                <c:pt idx="8">
                  <c:v>1.9166666666666667</c:v>
                </c:pt>
                <c:pt idx="9">
                  <c:v>1.5833333333333333</c:v>
                </c:pt>
                <c:pt idx="10">
                  <c:v>1.5</c:v>
                </c:pt>
                <c:pt idx="11">
                  <c:v>1.25</c:v>
                </c:pt>
              </c:numCache>
            </c:numRef>
          </c:val>
          <c:smooth val="0"/>
          <c:extLst>
            <c:ext xmlns:c16="http://schemas.microsoft.com/office/drawing/2014/chart" uri="{C3380CC4-5D6E-409C-BE32-E72D297353CC}">
              <c16:uniqueId val="{00000004-BE28-4156-94CD-FF781991027D}"/>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Staffing</a:t>
            </a:r>
            <a:r>
              <a:rPr lang="en-CA" baseline="0"/>
              <a:t>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'Comp_2019_2020 '!$O$25</c:f>
              <c:strCache>
                <c:ptCount val="1"/>
                <c:pt idx="0">
                  <c:v>Hires 2019</c:v>
                </c:pt>
              </c:strCache>
            </c:strRef>
          </c:tx>
          <c:spPr>
            <a:ln w="28575" cap="rnd">
              <a:solidFill>
                <a:schemeClr val="accent6"/>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'!$P$25:$AA$25</c:f>
              <c:numCache>
                <c:formatCode>0.0</c:formatCode>
                <c:ptCount val="12"/>
                <c:pt idx="0">
                  <c:v>3</c:v>
                </c:pt>
                <c:pt idx="1">
                  <c:v>2.8</c:v>
                </c:pt>
                <c:pt idx="2">
                  <c:v>2.9166666666666665</c:v>
                </c:pt>
                <c:pt idx="3">
                  <c:v>3</c:v>
                </c:pt>
                <c:pt idx="4">
                  <c:v>2.75</c:v>
                </c:pt>
                <c:pt idx="5">
                  <c:v>2.8333333333333335</c:v>
                </c:pt>
                <c:pt idx="6">
                  <c:v>2.5</c:v>
                </c:pt>
                <c:pt idx="7">
                  <c:v>2.25</c:v>
                </c:pt>
                <c:pt idx="8">
                  <c:v>2.1666666666666665</c:v>
                </c:pt>
                <c:pt idx="9">
                  <c:v>2.75</c:v>
                </c:pt>
                <c:pt idx="10">
                  <c:v>3</c:v>
                </c:pt>
                <c:pt idx="11">
                  <c:v>2.0833333333333335</c:v>
                </c:pt>
              </c:numCache>
            </c:numRef>
          </c:val>
          <c:smooth val="0"/>
          <c:extLst>
            <c:ext xmlns:c16="http://schemas.microsoft.com/office/drawing/2014/chart" uri="{C3380CC4-5D6E-409C-BE32-E72D297353CC}">
              <c16:uniqueId val="{00000000-E3C0-4E72-9C16-F36E51A67031}"/>
            </c:ext>
          </c:extLst>
        </c:ser>
        <c:ser>
          <c:idx val="1"/>
          <c:order val="1"/>
          <c:tx>
            <c:strRef>
              <c:f>'Comp_2019_2020 '!$O$26</c:f>
              <c:strCache>
                <c:ptCount val="1"/>
                <c:pt idx="0">
                  <c:v>Hires 2020</c:v>
                </c:pt>
              </c:strCache>
            </c:strRef>
          </c:tx>
          <c:spPr>
            <a:ln w="28575" cap="rnd">
              <a:solidFill>
                <a:schemeClr val="accent5"/>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'!$P$26:$AA$26</c:f>
              <c:numCache>
                <c:formatCode>0.0</c:formatCode>
                <c:ptCount val="12"/>
                <c:pt idx="0">
                  <c:v>3.1818181818181817</c:v>
                </c:pt>
                <c:pt idx="1">
                  <c:v>2.9166666666666665</c:v>
                </c:pt>
                <c:pt idx="2">
                  <c:v>2.6666666666666665</c:v>
                </c:pt>
                <c:pt idx="3">
                  <c:v>2.6666666666666665</c:v>
                </c:pt>
                <c:pt idx="4">
                  <c:v>2.6363636363636362</c:v>
                </c:pt>
                <c:pt idx="5">
                  <c:v>2.5833333333333335</c:v>
                </c:pt>
                <c:pt idx="6">
                  <c:v>2.8333333333333335</c:v>
                </c:pt>
                <c:pt idx="7">
                  <c:v>2.9166666666666665</c:v>
                </c:pt>
                <c:pt idx="8">
                  <c:v>3.6666666666666665</c:v>
                </c:pt>
                <c:pt idx="9">
                  <c:v>3.0833333333333335</c:v>
                </c:pt>
                <c:pt idx="10">
                  <c:v>3.4166666666666665</c:v>
                </c:pt>
                <c:pt idx="11">
                  <c:v>3.9166666666666665</c:v>
                </c:pt>
              </c:numCache>
            </c:numRef>
          </c:val>
          <c:smooth val="0"/>
          <c:extLst>
            <c:ext xmlns:c16="http://schemas.microsoft.com/office/drawing/2014/chart" uri="{C3380CC4-5D6E-409C-BE32-E72D297353CC}">
              <c16:uniqueId val="{00000001-E3C0-4E72-9C16-F36E51A67031}"/>
            </c:ext>
          </c:extLst>
        </c:ser>
        <c:ser>
          <c:idx val="2"/>
          <c:order val="2"/>
          <c:tx>
            <c:strRef>
              <c:f>'Comp_2019_2020 '!$O$27</c:f>
              <c:strCache>
                <c:ptCount val="1"/>
                <c:pt idx="0">
                  <c:v>Terminations 2019</c:v>
                </c:pt>
              </c:strCache>
            </c:strRef>
          </c:tx>
          <c:spPr>
            <a:ln w="28575" cap="rnd">
              <a:solidFill>
                <a:srgbClr val="FF9900"/>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'!$P$27:$AA$27</c:f>
              <c:numCache>
                <c:formatCode>0.0</c:formatCode>
                <c:ptCount val="12"/>
                <c:pt idx="0">
                  <c:v>1.8333333333333333</c:v>
                </c:pt>
                <c:pt idx="1">
                  <c:v>1.7</c:v>
                </c:pt>
                <c:pt idx="2">
                  <c:v>1.6666666666666667</c:v>
                </c:pt>
                <c:pt idx="3">
                  <c:v>1.75</c:v>
                </c:pt>
                <c:pt idx="4">
                  <c:v>2</c:v>
                </c:pt>
                <c:pt idx="5">
                  <c:v>2.0833333333333335</c:v>
                </c:pt>
                <c:pt idx="6">
                  <c:v>1.8333333333333333</c:v>
                </c:pt>
                <c:pt idx="7">
                  <c:v>1.9166666666666667</c:v>
                </c:pt>
                <c:pt idx="8">
                  <c:v>2</c:v>
                </c:pt>
                <c:pt idx="9">
                  <c:v>1.8333333333333333</c:v>
                </c:pt>
                <c:pt idx="10">
                  <c:v>0</c:v>
                </c:pt>
                <c:pt idx="11">
                  <c:v>1.5833333333333333</c:v>
                </c:pt>
              </c:numCache>
            </c:numRef>
          </c:val>
          <c:smooth val="0"/>
          <c:extLst>
            <c:ext xmlns:c16="http://schemas.microsoft.com/office/drawing/2014/chart" uri="{C3380CC4-5D6E-409C-BE32-E72D297353CC}">
              <c16:uniqueId val="{00000002-E3C0-4E72-9C16-F36E51A67031}"/>
            </c:ext>
          </c:extLst>
        </c:ser>
        <c:ser>
          <c:idx val="3"/>
          <c:order val="3"/>
          <c:tx>
            <c:strRef>
              <c:f>'Comp_2019_2020 '!$O$28</c:f>
              <c:strCache>
                <c:ptCount val="1"/>
                <c:pt idx="0">
                  <c:v>Terminations  2020</c:v>
                </c:pt>
              </c:strCache>
            </c:strRef>
          </c:tx>
          <c:spPr>
            <a:ln w="28575" cap="rnd">
              <a:solidFill>
                <a:srgbClr val="FF0000"/>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'!$P$28:$AA$28</c:f>
              <c:numCache>
                <c:formatCode>0.0</c:formatCode>
                <c:ptCount val="12"/>
                <c:pt idx="0">
                  <c:v>2.0909090909090908</c:v>
                </c:pt>
                <c:pt idx="1">
                  <c:v>2</c:v>
                </c:pt>
                <c:pt idx="2">
                  <c:v>1.9166666666666667</c:v>
                </c:pt>
                <c:pt idx="3">
                  <c:v>1.75</c:v>
                </c:pt>
                <c:pt idx="4">
                  <c:v>1.3636363636363635</c:v>
                </c:pt>
                <c:pt idx="5">
                  <c:v>1.5</c:v>
                </c:pt>
                <c:pt idx="6">
                  <c:v>1.8333333333333333</c:v>
                </c:pt>
                <c:pt idx="7">
                  <c:v>1.8333333333333333</c:v>
                </c:pt>
                <c:pt idx="8">
                  <c:v>2.0833333333333335</c:v>
                </c:pt>
                <c:pt idx="9">
                  <c:v>2.0833333333333335</c:v>
                </c:pt>
                <c:pt idx="10">
                  <c:v>2.0833333333333335</c:v>
                </c:pt>
                <c:pt idx="11">
                  <c:v>2.1666666666666665</c:v>
                </c:pt>
              </c:numCache>
            </c:numRef>
          </c:val>
          <c:smooth val="0"/>
          <c:extLst>
            <c:ext xmlns:c16="http://schemas.microsoft.com/office/drawing/2014/chart" uri="{C3380CC4-5D6E-409C-BE32-E72D297353CC}">
              <c16:uniqueId val="{00000003-E3C0-4E72-9C16-F36E51A67031}"/>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176211</xdr:rowOff>
    </xdr:from>
    <xdr:to>
      <xdr:col>17</xdr:col>
      <xdr:colOff>588645</xdr:colOff>
      <xdr:row>18</xdr:row>
      <xdr:rowOff>84771</xdr:rowOff>
    </xdr:to>
    <xdr:graphicFrame macro="">
      <xdr:nvGraphicFramePr>
        <xdr:cNvPr id="2" name="Chart 1">
          <a:extLst>
            <a:ext uri="{FF2B5EF4-FFF2-40B4-BE49-F238E27FC236}">
              <a16:creationId xmlns:a16="http://schemas.microsoft.com/office/drawing/2014/main" id="{B433AAED-3A1F-4AF9-A2FA-578E4EDED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xdr:colOff>
      <xdr:row>1</xdr:row>
      <xdr:rowOff>176211</xdr:rowOff>
    </xdr:from>
    <xdr:to>
      <xdr:col>8</xdr:col>
      <xdr:colOff>581977</xdr:colOff>
      <xdr:row>18</xdr:row>
      <xdr:rowOff>84771</xdr:rowOff>
    </xdr:to>
    <xdr:graphicFrame macro="">
      <xdr:nvGraphicFramePr>
        <xdr:cNvPr id="3" name="Chart 2">
          <a:extLst>
            <a:ext uri="{FF2B5EF4-FFF2-40B4-BE49-F238E27FC236}">
              <a16:creationId xmlns:a16="http://schemas.microsoft.com/office/drawing/2014/main" id="{200D4124-4C9F-4CD3-AB1F-34AFF82F7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42861</xdr:colOff>
      <xdr:row>19</xdr:row>
      <xdr:rowOff>171448</xdr:rowOff>
    </xdr:from>
    <xdr:to>
      <xdr:col>9</xdr:col>
      <xdr:colOff>9524</xdr:colOff>
      <xdr:row>35</xdr:row>
      <xdr:rowOff>262888</xdr:rowOff>
    </xdr:to>
    <xdr:graphicFrame macro="">
      <xdr:nvGraphicFramePr>
        <xdr:cNvPr id="4" name="Chart 3">
          <a:extLst>
            <a:ext uri="{FF2B5EF4-FFF2-40B4-BE49-F238E27FC236}">
              <a16:creationId xmlns:a16="http://schemas.microsoft.com/office/drawing/2014/main" id="{46F19A81-D4D2-4F4F-A42A-42E54C34D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30480</xdr:colOff>
      <xdr:row>19</xdr:row>
      <xdr:rowOff>102868</xdr:rowOff>
    </xdr:from>
    <xdr:to>
      <xdr:col>18</xdr:col>
      <xdr:colOff>0</xdr:colOff>
      <xdr:row>35</xdr:row>
      <xdr:rowOff>232408</xdr:rowOff>
    </xdr:to>
    <xdr:graphicFrame macro="">
      <xdr:nvGraphicFramePr>
        <xdr:cNvPr id="5" name="Chart 4">
          <a:extLst>
            <a:ext uri="{FF2B5EF4-FFF2-40B4-BE49-F238E27FC236}">
              <a16:creationId xmlns:a16="http://schemas.microsoft.com/office/drawing/2014/main" id="{8B170939-D4FD-4419-80E3-EE2BA5EC6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36</xdr:row>
      <xdr:rowOff>137159</xdr:rowOff>
    </xdr:from>
    <xdr:to>
      <xdr:col>8</xdr:col>
      <xdr:colOff>586740</xdr:colOff>
      <xdr:row>53</xdr:row>
      <xdr:rowOff>45719</xdr:rowOff>
    </xdr:to>
    <xdr:graphicFrame macro="">
      <xdr:nvGraphicFramePr>
        <xdr:cNvPr id="6" name="Chart 5">
          <a:extLst>
            <a:ext uri="{FF2B5EF4-FFF2-40B4-BE49-F238E27FC236}">
              <a16:creationId xmlns:a16="http://schemas.microsoft.com/office/drawing/2014/main" id="{616A813F-01AE-47B6-8E4B-E2BA14DF3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15239</xdr:colOff>
      <xdr:row>36</xdr:row>
      <xdr:rowOff>129539</xdr:rowOff>
    </xdr:from>
    <xdr:to>
      <xdr:col>17</xdr:col>
      <xdr:colOff>594359</xdr:colOff>
      <xdr:row>53</xdr:row>
      <xdr:rowOff>38099</xdr:rowOff>
    </xdr:to>
    <xdr:graphicFrame macro="">
      <xdr:nvGraphicFramePr>
        <xdr:cNvPr id="7" name="Chart 6">
          <a:extLst>
            <a:ext uri="{FF2B5EF4-FFF2-40B4-BE49-F238E27FC236}">
              <a16:creationId xmlns:a16="http://schemas.microsoft.com/office/drawing/2014/main" id="{4E6F8300-E31A-495E-B3EA-023DD5647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xdr:row>
      <xdr:rowOff>66675</xdr:rowOff>
    </xdr:from>
    <xdr:to>
      <xdr:col>11</xdr:col>
      <xdr:colOff>300038</xdr:colOff>
      <xdr:row>21</xdr:row>
      <xdr:rowOff>24765</xdr:rowOff>
    </xdr:to>
    <xdr:graphicFrame macro="">
      <xdr:nvGraphicFramePr>
        <xdr:cNvPr id="5" name="Chart 4">
          <a:extLst>
            <a:ext uri="{FF2B5EF4-FFF2-40B4-BE49-F238E27FC236}">
              <a16:creationId xmlns:a16="http://schemas.microsoft.com/office/drawing/2014/main" id="{0304E9B9-70D8-4465-84DA-5A8054C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29</xdr:row>
      <xdr:rowOff>19050</xdr:rowOff>
    </xdr:from>
    <xdr:to>
      <xdr:col>12</xdr:col>
      <xdr:colOff>138113</xdr:colOff>
      <xdr:row>45</xdr:row>
      <xdr:rowOff>167640</xdr:rowOff>
    </xdr:to>
    <xdr:graphicFrame macro="">
      <xdr:nvGraphicFramePr>
        <xdr:cNvPr id="6" name="Chart 5">
          <a:extLst>
            <a:ext uri="{FF2B5EF4-FFF2-40B4-BE49-F238E27FC236}">
              <a16:creationId xmlns:a16="http://schemas.microsoft.com/office/drawing/2014/main" id="{0083A359-8A08-402A-83F1-FB8DE4DEC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676275</xdr:colOff>
      <xdr:row>29</xdr:row>
      <xdr:rowOff>47625</xdr:rowOff>
    </xdr:from>
    <xdr:to>
      <xdr:col>26</xdr:col>
      <xdr:colOff>528638</xdr:colOff>
      <xdr:row>46</xdr:row>
      <xdr:rowOff>5715</xdr:rowOff>
    </xdr:to>
    <xdr:graphicFrame macro="">
      <xdr:nvGraphicFramePr>
        <xdr:cNvPr id="7" name="Chart 6">
          <a:extLst>
            <a:ext uri="{FF2B5EF4-FFF2-40B4-BE49-F238E27FC236}">
              <a16:creationId xmlns:a16="http://schemas.microsoft.com/office/drawing/2014/main" id="{8C1EB929-55E3-4466-8E5F-F0A06801E8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9E0F2B7-A121-4B4A-A1C7-6A19CD4FDD86}" name="Table1527293133" displayName="Table1527293133" ref="A2:M15" totalsRowShown="0" headerRowDxfId="352" dataDxfId="351">
  <tableColumns count="13">
    <tableColumn id="1" xr3:uid="{E0E6C41B-D395-49FE-A3A8-E714AD3FD892}" name="Long Term Care Indicators" dataDxfId="350"/>
    <tableColumn id="2" xr3:uid="{7CAC81E8-7A56-4A9B-AE3B-437647D1B8A2}" name="2021_x000a_April" dataDxfId="349"/>
    <tableColumn id="3" xr3:uid="{284C636B-A343-45E1-8CF8-75F371670AB5}" name="2021_x000a_May" dataDxfId="348"/>
    <tableColumn id="4" xr3:uid="{4C816B5C-AEE2-4415-83D5-444565483FF7}" name="2021_x000a_June" dataDxfId="347"/>
    <tableColumn id="5" xr3:uid="{84817595-E95E-4FB4-BA93-6E9DD02529B9}" name="2021_x000a_July" dataDxfId="346"/>
    <tableColumn id="6" xr3:uid="{ED4935C6-7761-4DD0-8460-0D9A0E66EC73}" name="2021_x000a_Aug." dataDxfId="345"/>
    <tableColumn id="7" xr3:uid="{CF61C03C-0BC5-4A90-81D8-C1649E5E064F}" name="2021_x000a_Sept." dataDxfId="344"/>
    <tableColumn id="8" xr3:uid="{5256E239-1FFB-4CF8-8E65-B74D318FAD6C}" name="2021_x000a_Oct." dataDxfId="343"/>
    <tableColumn id="9" xr3:uid="{8DB2F3B1-2616-472D-9185-A75AB3D7FCD9}" name="2021_x000a_Nov." dataDxfId="342"/>
    <tableColumn id="10" xr3:uid="{6C5B9B9F-4BC2-45E5-8924-49A651924F13}" name="2021_x000a_Dec." dataDxfId="341"/>
    <tableColumn id="11" xr3:uid="{AC908E3B-256F-4B04-86DF-5378B01E3AA0}" name="2022_x000a_Jan." dataDxfId="340"/>
    <tableColumn id="12" xr3:uid="{F7F9F70A-84C6-43C0-A2EE-2A7641B37F76}" name="2022_x000a_Feb." dataDxfId="339"/>
    <tableColumn id="13" xr3:uid="{59FDD8AC-4776-4C6D-AFF4-B2D1F376E1FE}" name="2022_x000a_Mar." dataDxfId="338"/>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241" dataDxfId="239" headerRowBorderDxfId="240" tableBorderDxfId="238" totalsRowBorderDxfId="237">
  <tableColumns count="3">
    <tableColumn id="1" xr3:uid="{B5F9D283-70D6-488B-8FE0-3937B08363EE}" name="Parkwood Suites Indicators" dataDxfId="236"/>
    <tableColumn id="2" xr3:uid="{F3DBC62D-CB36-475D-A123-EB2953AE5723}" name="Sept._x000a_Number" dataDxfId="235"/>
    <tableColumn id="3" xr3:uid="{19CCAE1F-23F7-4A8D-B4A8-620226E26545}" name="September 2020 Narrative" dataDxfId="234"/>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233" dataDxfId="231" headerRowBorderDxfId="232" tableBorderDxfId="230" totalsRowBorderDxfId="229">
  <tableColumns count="3">
    <tableColumn id="1" xr3:uid="{D9794621-7332-4E4B-9E05-ADE11D858B02}" name="Long Term Care Indicators" dataDxfId="228"/>
    <tableColumn id="2" xr3:uid="{347616D6-4AF7-4A32-9AFC-A35F60F5D7BD}" name="Oct._x000a_Number" dataDxfId="227"/>
    <tableColumn id="3" xr3:uid="{1EEC0929-5296-46D4-AE4E-139017835316}" name="October 2020 Narrative" dataDxfId="226"/>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225" dataDxfId="223" headerRowBorderDxfId="224" tableBorderDxfId="222" totalsRowBorderDxfId="221">
  <tableColumns count="3">
    <tableColumn id="1" xr3:uid="{8C291341-96DB-4700-9CD5-787381056CBE}" name="Parkwood Suites Indicators" dataDxfId="220"/>
    <tableColumn id="2" xr3:uid="{6C9CDE48-A761-4BF2-B3FE-F211B6797B6A}" name="Oct._x000a_Number" dataDxfId="219"/>
    <tableColumn id="3" xr3:uid="{AD3F278B-16B8-48A0-BA1E-6645A94BB072}" name="October 2020 Narrative" dataDxfId="218"/>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217" headerRowBorderDxfId="216" tableBorderDxfId="215">
  <tableColumns count="3">
    <tableColumn id="1" xr3:uid="{52F2F74C-5573-4D0A-B1E0-1EC9B9AEA4AA}" name="Long Term Care Indicators" dataDxfId="214"/>
    <tableColumn id="2" xr3:uid="{EEA63A49-5272-4C4F-B680-D60CB4868DFB}" name="Nov._x000a_Number" dataDxfId="213"/>
    <tableColumn id="3" xr3:uid="{D3239B7B-E5D5-4704-BF5B-A13DE782F748}" name="November 2020 Narrative" dataDxfId="212"/>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DxfId="211" headerRowBorderDxfId="210" tableBorderDxfId="209" totalsRowBorderDxfId="208">
  <tableColumns count="3">
    <tableColumn id="1" xr3:uid="{EEA5B504-D218-461F-9980-0104BDAE7DF0}" name="Parkwood Suites Indicators" dataDxfId="207"/>
    <tableColumn id="2" xr3:uid="{058DE2C1-465D-4D09-85CA-E222DD4BDA3E}" name="Nov._x000a_Number" dataDxfId="206"/>
    <tableColumn id="3" xr3:uid="{6741DE40-E9DF-47C0-8F30-D9FF7AE87276}" name="November 2020 Narrative" dataDxfId="205"/>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204" dataDxfId="202" headerRowBorderDxfId="203" tableBorderDxfId="201" totalsRowBorderDxfId="200">
  <tableColumns count="3">
    <tableColumn id="1" xr3:uid="{8A23F655-45CE-47B3-9436-36A1206900CD}" name="Long Term Care Indicators" dataDxfId="199"/>
    <tableColumn id="2" xr3:uid="{45A77510-0CDA-43D2-AB73-0D0C10573322}" name="Dec._x000a_Number" dataDxfId="198"/>
    <tableColumn id="3" xr3:uid="{52CFE416-C722-4542-8475-9D6E30B006CC}" name="December 2020 - Narrative" dataDxfId="197"/>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196" dataDxfId="194" headerRowBorderDxfId="195" tableBorderDxfId="193" totalsRowBorderDxfId="192">
  <tableColumns count="3">
    <tableColumn id="1" xr3:uid="{9BF9F315-52E7-4859-BC27-29136FF045FD}" name="Parkwood Suites Indicators" dataDxfId="191"/>
    <tableColumn id="2" xr3:uid="{406609BD-D003-4955-8834-626D925F856B}" name="Dec._x000a_Number" dataDxfId="190"/>
    <tableColumn id="3" xr3:uid="{C7645823-0B93-42A7-8309-8F31345E07DE}" name="December  2020 Narrative" dataDxfId="189"/>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20" totalsRowShown="0" headerRowDxfId="188" dataDxfId="186" headerRowBorderDxfId="187" tableBorderDxfId="185" totalsRowBorderDxfId="184">
  <tableColumns count="3">
    <tableColumn id="1" xr3:uid="{0E61812A-B51F-45B7-9F38-2671F839061F}" name="`" dataDxfId="183"/>
    <tableColumn id="2" xr3:uid="{98BBC0AA-4D3C-4129-B0FA-849478791E0C}" name="January_x000a_Number" dataDxfId="182"/>
    <tableColumn id="3" xr3:uid="{B946B0C5-98CE-4587-BF95-F90EE737EC18}" name="January 2021 - Narrative" dataDxfId="181"/>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180" dataDxfId="178" headerRowBorderDxfId="179" tableBorderDxfId="177" totalsRowBorderDxfId="176">
  <tableColumns count="3">
    <tableColumn id="1" xr3:uid="{928A77A7-09E3-4C76-97C3-FE3242247F25}" name="Parkwood Suites Indicators" dataDxfId="175"/>
    <tableColumn id="2" xr3:uid="{001F0654-73AB-4279-A182-B65FF9DC1F82}" name="Jan._x000a_Number" dataDxfId="174"/>
    <tableColumn id="3" xr3:uid="{EFA833AF-376E-4C61-852B-D188447C634A}" name="January 2021 - Narrative" dataDxfId="173"/>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172" dataDxfId="170" headerRowBorderDxfId="171" tableBorderDxfId="169" totalsRowBorderDxfId="168">
  <tableColumns count="3">
    <tableColumn id="1" xr3:uid="{4228CD00-A5A0-4719-B2D6-65D8071A676C}" name="Long Term Care Indicators" dataDxfId="167"/>
    <tableColumn id="2" xr3:uid="{F71691EA-1801-46C5-AF36-80A107D688F8}" name="Feb._x000a_Number" dataDxfId="166"/>
    <tableColumn id="3" xr3:uid="{84BD9452-1677-49DA-A96F-7C26FEA36F7F}" name="February 2021 -  Narrative" dataDxfId="16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904BE62-A115-4557-A203-24FCC4485C78}" name="Table14628303234" displayName="Table14628303234" ref="A17:M31" totalsRowShown="0" headerRowDxfId="337" dataDxfId="335" headerRowBorderDxfId="336" tableBorderDxfId="334" totalsRowBorderDxfId="333">
  <tableColumns count="13">
    <tableColumn id="1" xr3:uid="{0740DC52-8279-4C76-A86D-8B0F7FF8FBC7}" name="Parkwood Suites Indicators" dataDxfId="332"/>
    <tableColumn id="2" xr3:uid="{C0E0860A-D400-447A-ABAF-F27D00D0D7B9}" name="2021_x000a_April" dataDxfId="331"/>
    <tableColumn id="3" xr3:uid="{3E5804AB-15A4-468E-8F09-31B62CFCB110}" name="2021_x000a_May" dataDxfId="330"/>
    <tableColumn id="4" xr3:uid="{E8E6B70B-F2B6-4333-BE68-831B936DB72A}" name="2021_x000a_June" dataDxfId="329"/>
    <tableColumn id="5" xr3:uid="{1F522AFB-F53F-4F7F-B915-9CC581159996}" name="2021_x000a_July" dataDxfId="328"/>
    <tableColumn id="6" xr3:uid="{24669B7D-060B-48A7-94CC-B3645F23DCC7}" name="2021_x000a_Aug." dataDxfId="327"/>
    <tableColumn id="7" xr3:uid="{EBADC86E-D9AF-4694-B79F-DF62327981B3}" name="2021_x000a_Sept." dataDxfId="326"/>
    <tableColumn id="8" xr3:uid="{6F1F480C-9030-43BE-A2F7-F5980FB1878A}" name="2021_x000a_Oct." dataDxfId="325"/>
    <tableColumn id="9" xr3:uid="{5C25C4E0-CC66-4758-B90B-AA2F67D4EEA2}" name="2021_x000a_Nov." dataDxfId="324"/>
    <tableColumn id="10" xr3:uid="{BC033F09-05AA-4664-8455-CD0891644DC5}" name="2021_x000a_Dec." dataDxfId="323"/>
    <tableColumn id="11" xr3:uid="{03290E02-00F7-4302-A074-0BFACEF11090}" name="2022_x000a_Jan." dataDxfId="322"/>
    <tableColumn id="12" xr3:uid="{B1281F0F-70AF-469B-A1A8-582761DDF8F9}" name="2022_x000a_Feb." dataDxfId="321"/>
    <tableColumn id="13" xr3:uid="{E286954F-EC85-43AE-AD83-4F3D0E7A36B9}" name="2022_x000a_Mar." dataDxfId="320"/>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64" dataDxfId="162" headerRowBorderDxfId="163" tableBorderDxfId="161" totalsRowBorderDxfId="160">
  <tableColumns count="3">
    <tableColumn id="1" xr3:uid="{1C87DE99-1721-4909-A3F0-E853E80543C0}" name="Parkwood Suites Indicators" dataDxfId="159"/>
    <tableColumn id="2" xr3:uid="{50A457DE-C678-42D6-89E1-697DD17E8304}" name="Feb._x000a_Number" dataDxfId="158"/>
    <tableColumn id="3" xr3:uid="{228AE46E-F1D8-4294-BC12-938D8853CB05}" name="February 2021 - Narrative" dataDxfId="157"/>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56" dataDxfId="154" headerRowBorderDxfId="155" tableBorderDxfId="153" totalsRowBorderDxfId="152">
  <tableColumns count="3">
    <tableColumn id="1" xr3:uid="{3546430A-F843-4797-B655-8F99B97AEAE9}" name="Long Term Care Indicators" dataDxfId="151"/>
    <tableColumn id="2" xr3:uid="{AF3DC883-8EAD-49A8-ABB4-3C6090C298DA}" name="Mar._x000a_Number" dataDxfId="150"/>
    <tableColumn id="3" xr3:uid="{04CF0283-364C-42B4-AB8A-C8063592E79A}" name="March 2021 - Narrative" dataDxfId="149"/>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48" dataDxfId="146" headerRowBorderDxfId="147" tableBorderDxfId="145" totalsRowBorderDxfId="144">
  <tableColumns count="3">
    <tableColumn id="1" xr3:uid="{03D0FBD0-8730-4887-BF50-5582A3020B6D}" name="Parkwood Suites Indicators" dataDxfId="143"/>
    <tableColumn id="2" xr3:uid="{081A6819-E514-4874-BB6E-A16EB8DAD906}" name="Mar._x000a_Number" dataDxfId="142"/>
    <tableColumn id="3" xr3:uid="{577CA76E-EC85-49EF-A00D-D844BBA20157}" name="March 2021 - Narrative" dataDxfId="141"/>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40" dataDxfId="139" tableBorderDxfId="138">
  <tableColumns count="3">
    <tableColumn id="1" xr3:uid="{2DCB5CCB-F83C-47EB-9E22-226A12C9FD89}" name="Long Term Care Indicators" dataDxfId="137"/>
    <tableColumn id="2" xr3:uid="{87229C2A-8C10-4840-8545-5096CC228F0C}" name="Apr._x000a_Number" dataDxfId="136"/>
    <tableColumn id="3" xr3:uid="{7640CAC3-ECA6-4994-9DC6-727159CAF6CE}" name="April 2021 Narrative" dataDxfId="135"/>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34" dataDxfId="132" headerRowBorderDxfId="133" tableBorderDxfId="131" totalsRowBorderDxfId="130">
  <tableColumns count="3">
    <tableColumn id="1" xr3:uid="{73170E69-E421-4C7F-B746-664D708BE622}" name="Parkwood Suites Indicators" dataDxfId="129"/>
    <tableColumn id="2" xr3:uid="{6C100E68-CCD0-49C9-A18E-14223A5024C3}" name="Apr._x000a_Number" dataDxfId="128"/>
    <tableColumn id="3" xr3:uid="{6FEBA74A-F288-4005-BF4F-44BD3BE84219}" name="April 2021 - Narrative" dataDxfId="127"/>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26" dataDxfId="125" tableBorderDxfId="124">
  <tableColumns count="3">
    <tableColumn id="1" xr3:uid="{92676989-3AA1-4975-9418-9B8928287820}" name="Long Term Care Indicators" dataDxfId="123"/>
    <tableColumn id="2" xr3:uid="{132B2CE3-495C-4625-9555-FFC9F4259211}" name="May_x000a_Number" dataDxfId="122"/>
    <tableColumn id="3" xr3:uid="{3D015FE9-C793-431B-8A6A-715EE7987070}" name="May 2021 - Narrative" dataDxfId="121"/>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120" dataDxfId="118" headerRowBorderDxfId="119" tableBorderDxfId="117" totalsRowBorderDxfId="116">
  <tableColumns count="3">
    <tableColumn id="1" xr3:uid="{CD4A8DE9-0BE2-472F-B458-5A5538D60622}" name="Parkwood Suites Indicators" dataDxfId="115"/>
    <tableColumn id="2" xr3:uid="{C14650FD-02B6-4AC6-96DD-73F5CC238E2D}" name="May_x000a_Number" dataDxfId="114"/>
    <tableColumn id="3" xr3:uid="{CD2DE305-24FC-46D7-A97C-68D3730B66C3}" name="May 2021 - Narrative" dataDxfId="113"/>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12" dataDxfId="110" headerRowBorderDxfId="111" tableBorderDxfId="109" totalsRowBorderDxfId="108">
  <tableColumns count="3">
    <tableColumn id="1" xr3:uid="{96DE7B96-02EE-422C-8161-464C0CB94F2D}" name="Long Term Care Indicators" dataDxfId="107"/>
    <tableColumn id="2" xr3:uid="{E2CD4E70-F4F4-4B5D-A88F-7140A8AF6FD8}" name="June_x000a_Number" dataDxfId="106"/>
    <tableColumn id="3" xr3:uid="{3C43AB22-89EA-4612-86B6-AA92248D971D}" name="June 2021 - Narrative" dataDxfId="105"/>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104" dataDxfId="102" headerRowBorderDxfId="103" tableBorderDxfId="101" totalsRowBorderDxfId="100">
  <tableColumns count="3">
    <tableColumn id="1" xr3:uid="{BD13524E-E692-4D43-A24A-5E07DD3B5982}" name="Parkwood Suites Indicators" dataDxfId="99"/>
    <tableColumn id="2" xr3:uid="{634C8274-AB51-4B09-9042-C9E25A3681CD}" name="June_x000a_Number" dataDxfId="98"/>
    <tableColumn id="3" xr3:uid="{980D4911-732B-4271-8D4F-C14631D46CB6}" name="June 2021 - Narrative" dataDxfId="97"/>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A9DE07F-F670-42C5-A9A9-A948F182C1FE}" name="Table15272931" displayName="Table15272931" ref="A2:M15" totalsRowShown="0" headerRowDxfId="96" dataDxfId="95">
  <tableColumns count="13">
    <tableColumn id="1" xr3:uid="{7F20DF0D-D166-45BD-BEAD-2E5A89A53F28}" name="Long Term Care Indicators" dataDxfId="94"/>
    <tableColumn id="2" xr3:uid="{9E74D122-23EC-4E8C-B664-4C789A9B277D}" name="2020_x000a_April" dataDxfId="93"/>
    <tableColumn id="3" xr3:uid="{4A4E2C4C-75A6-41D5-835A-505415A30B0A}" name="2020_x000a_May" dataDxfId="92"/>
    <tableColumn id="4" xr3:uid="{709C3D1F-13F7-45C1-A9CA-3B2AC4DDD142}" name="2020_x000a_June" dataDxfId="91"/>
    <tableColumn id="5" xr3:uid="{1ACE2A21-CE75-42AC-AE3B-DF83E24AE8F2}" name="2020_x000a_July" dataDxfId="90"/>
    <tableColumn id="6" xr3:uid="{BC89767C-6F79-4919-9773-4D8C0144AAD8}" name="2020_x000a_Aug." dataDxfId="89"/>
    <tableColumn id="7" xr3:uid="{6000547F-8FE2-4620-92C7-33B7C975547D}" name="2020_x000a_Sept." dataDxfId="88"/>
    <tableColumn id="8" xr3:uid="{0DF7FCEC-A17C-4513-9B80-AEE9D8C0D463}" name="2020_x000a_Oct." dataDxfId="87"/>
    <tableColumn id="9" xr3:uid="{B5B7CA19-A616-4493-8612-D943953AE77E}" name="2020_x000a_Nov." dataDxfId="86"/>
    <tableColumn id="10" xr3:uid="{E8117869-436F-4BE9-9451-E13FF3CC6027}" name="2020_x000a_Dec." dataDxfId="85"/>
    <tableColumn id="11" xr3:uid="{D3F00186-593E-44A3-8EFA-D9FAD68E88A2}" name="2021_x000a_Jan." dataDxfId="84"/>
    <tableColumn id="12" xr3:uid="{73560D2F-4F22-4182-8AFE-6C425C918E6E}" name="2021_x000a_Feb." dataDxfId="83"/>
    <tableColumn id="13" xr3:uid="{4D9AD489-F604-49CA-9A9E-3A921DC5E9C6}" name="2021_x000a_Mar." dataDxfId="82"/>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6" totalsRowShown="0" headerRowDxfId="319" dataDxfId="317" headerRowBorderDxfId="318" tableBorderDxfId="316" totalsRowBorderDxfId="315">
  <tableColumns count="15">
    <tableColumn id="1" xr3:uid="{1BA35FDD-5FCB-4852-95C2-A7973706D90B}" name="Long Term Care Indicators" dataDxfId="314"/>
    <tableColumn id="15" xr3:uid="{13F1DB72-0432-4928-BFC3-9F1EF18484A3}" name="July_x000a_2020" dataDxfId="313"/>
    <tableColumn id="5" xr3:uid="{735ADB4D-9B48-4A87-9648-C251180A4BD6}" name="Aug._x000a_2020" dataDxfId="312"/>
    <tableColumn id="6" xr3:uid="{09B1307D-7113-47DE-A249-586D73485A4C}" name="Sept._x000a_2020" dataDxfId="311"/>
    <tableColumn id="7" xr3:uid="{038E2C73-F0CA-4024-8D10-2975AB6453A7}" name="Oct._x000a_2020" dataDxfId="310"/>
    <tableColumn id="9" xr3:uid="{C20FD85B-86B2-4770-B76E-D7CA426CA3E4}" name="Nov._x000a_2020" dataDxfId="309"/>
    <tableColumn id="10" xr3:uid="{CC7795DD-E222-4428-BAC2-033B586AA000}" name="Dec._x000a_2020" dataDxfId="308"/>
    <tableColumn id="8" xr3:uid="{7CBA07AD-13F9-4E09-8C3D-CAC1E2B15017}" name="Jan._x000a_2021" dataDxfId="307"/>
    <tableColumn id="13" xr3:uid="{AD197CE9-6520-45DF-8738-70607B10F0FA}" name="Feb._x000a_2021" dataDxfId="306"/>
    <tableColumn id="3" xr3:uid="{1DDBFCE9-DBBB-4974-9A65-5B7AC200CDB3}" name="Mar._x000a_2021" dataDxfId="305"/>
    <tableColumn id="14" xr3:uid="{5AE43257-7BCF-4067-B228-3F74860686B1}" name="Apr._x000a_2021" dataDxfId="304"/>
    <tableColumn id="16" xr3:uid="{D170FFDE-6013-417F-AADF-2F22D68C9705}" name="May_x000a_2021" dataDxfId="303"/>
    <tableColumn id="2" xr3:uid="{9828DCBC-A352-4197-AD79-8803666B56D7}" name="June_x000a_2021" dataDxfId="302"/>
    <tableColumn id="11" xr3:uid="{B0C94499-EEA5-40C4-8F97-E20DD997491F}" name="12 Month _x000a_Sum" dataDxfId="301">
      <calculatedColumnFormula>SUM(B3:L3)</calculatedColumnFormula>
    </tableColumn>
    <tableColumn id="12" xr3:uid="{2DE85F6C-E6EB-43EB-97CC-AB624C5DAE8A}" name="12_x000a_ Month _x000a_Average" dataDxfId="300">
      <calculatedColumnFormula>AVERAGE(B3:L3)</calculatedColumnFormula>
    </tableColumn>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B27BE7-D0AF-40C9-B909-35F72A704925}" name="Table146283032" displayName="Table146283032" ref="A17:M31" totalsRowShown="0" headerRowDxfId="81" dataDxfId="79" headerRowBorderDxfId="80" tableBorderDxfId="78" totalsRowBorderDxfId="77">
  <tableColumns count="13">
    <tableColumn id="1" xr3:uid="{7B9E538D-9A3A-481B-BE86-A2FBF47F008A}" name="Parkwood Suites Indicators" dataDxfId="76"/>
    <tableColumn id="2" xr3:uid="{5DFB7F13-BBE4-45E5-AC18-678F328AEC03}" name="2020_x000a_April" dataDxfId="75"/>
    <tableColumn id="3" xr3:uid="{C0DE3ED4-2439-48DD-B148-54E5BC3E295D}" name="2020_x000a_May" dataDxfId="74"/>
    <tableColumn id="4" xr3:uid="{FED081E3-6707-437E-B954-ED59E76B9339}" name="2020_x000a_June" dataDxfId="73"/>
    <tableColumn id="5" xr3:uid="{9BFE475F-EBFD-4C74-A7D6-4433C1ABE57D}" name="2020_x000a_July" dataDxfId="72"/>
    <tableColumn id="6" xr3:uid="{9D82DFFE-5F15-4774-B852-A3CC4AA42D4C}" name="2020_x000a_Aug." dataDxfId="71"/>
    <tableColumn id="7" xr3:uid="{B1244434-F7DF-4759-B381-DC715603CA6A}" name="2020_x000a_Sept." dataDxfId="70"/>
    <tableColumn id="8" xr3:uid="{816C3921-CFE0-40DC-95FA-3552C4AF8449}" name="2020_x000a_Oct." dataDxfId="69"/>
    <tableColumn id="9" xr3:uid="{D4F49921-CA27-43CC-AF70-DFEF718FD841}" name="2020_x000a_Nov." dataDxfId="68"/>
    <tableColumn id="10" xr3:uid="{2722C2FA-6078-42E3-84CD-42BB081CB5C0}" name="2020_x000a_Dec." dataDxfId="67"/>
    <tableColumn id="11" xr3:uid="{862625E2-40D7-4185-BC93-20930DAFD72E}" name="2021_x000a_Jan." dataDxfId="66"/>
    <tableColumn id="12" xr3:uid="{5D3D4B02-5C22-4D60-B0BE-BEC2C337D1BA}" name="2021_x000a_Feb." dataDxfId="65"/>
    <tableColumn id="13" xr3:uid="{CB9D4A6B-6D93-48FA-9CC5-A1F2B589E410}" name="2021_x000a_Mar." dataDxfId="64"/>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63" dataDxfId="62">
  <tableColumns count="13">
    <tableColumn id="1" xr3:uid="{CE0FC2B5-90BE-4439-A782-5E0BA41BEFBC}" name="Long Term Care Indicators" dataDxfId="61"/>
    <tableColumn id="2" xr3:uid="{A12A4796-C5C1-4B05-A1C9-A020DFBF8B84}" name="2019_x000a_April" dataDxfId="60"/>
    <tableColumn id="3" xr3:uid="{51C82B4E-3931-43B0-BCCC-194AF461F5D7}" name="2019_x000a_May" dataDxfId="59"/>
    <tableColumn id="4" xr3:uid="{80E22222-9082-4865-9F02-EE323AB57E16}" name="2019_x000a_June" dataDxfId="58"/>
    <tableColumn id="5" xr3:uid="{0F92F9B2-4ACA-404F-B5D2-E5B19C0EF78C}" name="2019_x000a_July" dataDxfId="57"/>
    <tableColumn id="6" xr3:uid="{067918FB-09AC-4619-AA79-3496C5AB0D36}" name="2019_x000a_Aug." dataDxfId="56"/>
    <tableColumn id="7" xr3:uid="{FB5EE280-B6E6-46A2-9E4B-F4AB08F84629}" name="2019_x000a_Sept." dataDxfId="55"/>
    <tableColumn id="8" xr3:uid="{CB72E3DB-663B-4661-A658-6DE58B9E0370}" name="2019_x000a_Oct." dataDxfId="54"/>
    <tableColumn id="9" xr3:uid="{D12CE1B9-D20B-49C3-9C1A-2E595911E253}" name="2019_x000a_Nov." dataDxfId="53"/>
    <tableColumn id="10" xr3:uid="{54557980-A75E-434D-BC05-EBCFD15CC6C3}" name="2019_x000a_Dec." dataDxfId="52"/>
    <tableColumn id="11" xr3:uid="{0670C2C5-4F00-4656-8F7D-F88F6FF5543E}" name="2020_x000a_Jan." dataDxfId="51"/>
    <tableColumn id="12" xr3:uid="{6E1EC3B7-C019-4ED9-B023-C9CA5F75B0F4}" name="2020_x000a_Feb." dataDxfId="50"/>
    <tableColumn id="13" xr3:uid="{8D26D3C2-3EB7-43D9-B571-B12B2854343B}" name="2020_x000a_Mar." dataDxfId="49"/>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1" totalsRowShown="0" headerRowDxfId="48" dataDxfId="46" headerRowBorderDxfId="47" tableBorderDxfId="45" totalsRowBorderDxfId="44">
  <tableColumns count="13">
    <tableColumn id="1" xr3:uid="{D6EDE780-A04E-41DE-98E8-98C25CE42E97}" name="Parkwood Suites Indicators" dataDxfId="43"/>
    <tableColumn id="2" xr3:uid="{10AA91C8-9C49-4E80-8564-17361EF5F83E}" name="2019_x000a_April" dataDxfId="42"/>
    <tableColumn id="3" xr3:uid="{847049E1-3EF3-483D-A8D4-2141B859B098}" name="2019_x000a_May" dataDxfId="41"/>
    <tableColumn id="4" xr3:uid="{836575A4-9F69-4B0F-AF29-C6A8381F4ABB}" name="2019_x000a_June" dataDxfId="40"/>
    <tableColumn id="5" xr3:uid="{3A000916-81F0-4DBE-939F-342824E4435F}" name="2019_x000a_July" dataDxfId="39"/>
    <tableColumn id="6" xr3:uid="{F0ED5F87-E0D8-4CCE-A467-B9E58180FD44}" name="2019_x000a_Aug." dataDxfId="38"/>
    <tableColumn id="7" xr3:uid="{A84A90F9-C50C-473A-B98A-3FB9BF7D30F2}" name="2019_x000a_Sept." dataDxfId="37"/>
    <tableColumn id="8" xr3:uid="{FE08875A-4588-4D10-AFF5-EB67A1A3B46C}" name="2019_x000a_Oct." dataDxfId="36"/>
    <tableColumn id="9" xr3:uid="{356935E8-7922-4758-A885-C554D1558240}" name="2019_x000a_Nov." dataDxfId="35"/>
    <tableColumn id="10" xr3:uid="{70DED73F-05E3-4448-BAAC-C959BF707835}" name="2019_x000a_Dec." dataDxfId="34"/>
    <tableColumn id="11" xr3:uid="{6AB193BD-F1D1-436F-AA34-E8CA4F04E4AA}" name="2020_x000a_Jan." dataDxfId="33"/>
    <tableColumn id="12" xr3:uid="{B5CEB2B3-55BB-46F0-AA1C-04F7230D7258}" name="2020_x000a_Feb." dataDxfId="32"/>
    <tableColumn id="13" xr3:uid="{A532935E-6E54-4CDC-938E-9B999DF136C8}" name="2020_x000a_Mar." dataDxfId="31"/>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720DA3A-7E86-43D8-B7FF-CE73BC4F2DAF}" name="Table34" displayName="Table34" ref="A1:M3" totalsRowShown="0" headerRowDxfId="30">
  <autoFilter ref="A1:M3" xr:uid="{E8B85152-5CD5-47A8-8CFD-AF9BA08311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377CFC1-5A22-4182-A6EC-BD2F90740ACA}" name="Admission" dataDxfId="29"/>
    <tableColumn id="2" xr3:uid="{774CBDAB-4B06-457D-9C25-2BB5E2998B08}" name="Apr." dataDxfId="28"/>
    <tableColumn id="3" xr3:uid="{8792C072-AAD6-461D-B9EB-F38049BC6E87}" name="May" dataDxfId="27"/>
    <tableColumn id="4" xr3:uid="{47868543-3FEE-422A-951B-0C019D212BFC}" name="Jun." dataDxfId="26"/>
    <tableColumn id="5" xr3:uid="{D605FE31-1D8C-46DA-B952-4E18B6F8A439}" name="Jul." dataDxfId="25"/>
    <tableColumn id="6" xr3:uid="{4A7B8207-C8BA-4884-935B-BDBD697E5FDF}" name="Aug." dataDxfId="24"/>
    <tableColumn id="7" xr3:uid="{02287768-1893-4AA6-97FD-BC79A45F2531}" name="Sept." dataDxfId="23"/>
    <tableColumn id="8" xr3:uid="{F5DBC3EC-FF3B-4F8F-BFDB-6584469F9858}" name="Oct." dataDxfId="22"/>
    <tableColumn id="9" xr3:uid="{968ACF29-FF4A-4432-9B85-F0AFDAA1260F}" name="Nov." dataDxfId="21"/>
    <tableColumn id="10" xr3:uid="{7663D0D6-42FA-418B-8050-AA8950DE4798}" name="Dec." dataDxfId="20"/>
    <tableColumn id="11" xr3:uid="{AE680F68-2340-4FA7-8225-A1A08D68E2C6}" name="Jan." dataDxfId="19"/>
    <tableColumn id="12" xr3:uid="{254B8CD9-1371-404B-91AF-0B9334AF0A74}" name="Feb. " dataDxfId="18"/>
    <tableColumn id="13" xr3:uid="{136603ED-047E-4B1F-B59A-D7C7B399E6E8}" name="Mar." dataDxfId="17"/>
  </tableColumns>
  <tableStyleInfo name="TableStyleLight1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B579225-A44C-4568-A7D3-8102DFC90AB8}" name="Table35" displayName="Table35" ref="A24:M28" totalsRowShown="0" headerRowDxfId="16">
  <autoFilter ref="A24:M28" xr:uid="{17EACD6E-30D0-4421-8252-FC96563CF803}"/>
  <tableColumns count="13">
    <tableColumn id="1" xr3:uid="{9EFC1A6B-6E1F-452A-992B-AB3EA8ABAD98}" name="Column1" dataDxfId="15"/>
    <tableColumn id="2" xr3:uid="{8A1959C2-D2AB-4969-A825-746D13DD8605}" name="Apr."/>
    <tableColumn id="3" xr3:uid="{AFBFC585-E1EB-4DE2-9687-FC6F4C6EC284}" name="May"/>
    <tableColumn id="4" xr3:uid="{7DDE69FB-CA5F-4621-8CD4-0735BA7F43DC}" name="Jun."/>
    <tableColumn id="5" xr3:uid="{01C1732A-0777-4DE2-8D15-6D9BC7F002E4}" name="Jul."/>
    <tableColumn id="6" xr3:uid="{62CE8651-C5BE-4618-A6F1-FD28BB033E33}" name="Aug."/>
    <tableColumn id="7" xr3:uid="{5D542053-BAE9-48BC-B5B8-365BE5ED3B79}" name="Sept."/>
    <tableColumn id="8" xr3:uid="{7C32C97F-F984-4F28-A7C2-074C7A69EA48}" name="Oct."/>
    <tableColumn id="9" xr3:uid="{AD26D8C3-2104-4804-9E4E-9ADDC436FD6B}" name="Nov."/>
    <tableColumn id="10" xr3:uid="{7DADA3D2-D07C-49F2-BA08-191A0B304220}" name="Dec."/>
    <tableColumn id="11" xr3:uid="{05865DB4-EA19-4C19-8705-27674BF8FBF7}" name="Jan."/>
    <tableColumn id="12" xr3:uid="{3139068F-378A-4523-BF05-265B1A389E7F}" name="Feb. "/>
    <tableColumn id="13" xr3:uid="{DD289B3E-DCBF-468E-8B68-D5C96D1C69F0}" name="Mar."/>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0F2D2C-EB56-4AC8-97AB-FCC3CC132E8D}" name="Table36" displayName="Table36" ref="O24:AA28" totalsRowShown="0" headerRowDxfId="14" dataDxfId="13">
  <autoFilter ref="O24:AA28" xr:uid="{4B518840-92D9-4AA5-BD88-CC96143A5B09}"/>
  <tableColumns count="13">
    <tableColumn id="1" xr3:uid="{CDBAE75B-C4E2-4E10-9873-5B05EA57EC6B}" name="Column1" dataDxfId="12"/>
    <tableColumn id="2" xr3:uid="{3A7BC620-1986-4155-9BC1-EFC3593A59F5}" name="Apr." dataDxfId="11"/>
    <tableColumn id="3" xr3:uid="{8B0943EE-6A16-4AE8-81AB-1944B87F0E50}" name="May" dataDxfId="10"/>
    <tableColumn id="4" xr3:uid="{B14EC5FE-AFAF-498B-948D-917187B4632F}" name="Jun." dataDxfId="9"/>
    <tableColumn id="5" xr3:uid="{835FB076-C47B-448A-8973-E41470353908}" name="Jul." dataDxfId="8"/>
    <tableColumn id="6" xr3:uid="{AF9593D2-F363-457E-9E8F-544D16E97E32}" name="Aug."/>
    <tableColumn id="7" xr3:uid="{E461AF23-BBCE-4273-B9C1-2C4CF34F7C34}" name="Sept." dataDxfId="7"/>
    <tableColumn id="8" xr3:uid="{16A431A0-497E-4000-984D-194929174E21}" name="Oct." dataDxfId="6"/>
    <tableColumn id="9" xr3:uid="{8EDBD2E1-9F2D-4E2F-8836-12F4BE5522E9}" name="Nov." dataDxfId="5"/>
    <tableColumn id="10" xr3:uid="{95F5CECC-6532-414E-B8BF-9DA33F593397}" name="Dec." dataDxfId="4"/>
    <tableColumn id="11" xr3:uid="{B1E00AEC-8272-4EA9-AE89-DF0983FC2B3F}" name="Jan." dataDxfId="3"/>
    <tableColumn id="12" xr3:uid="{7B1E6D4E-51EB-42CE-AA45-7D0088D08948}" name="Feb. " dataDxfId="2"/>
    <tableColumn id="13" xr3:uid="{70B8FB9E-76A2-4672-9992-71185912427E}" name="Mar." dataDxfId="1"/>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299" dataDxfId="297" headerRowBorderDxfId="298" tableBorderDxfId="296" totalsRowBorderDxfId="295">
  <tableColumns count="15">
    <tableColumn id="1" xr3:uid="{2C5AA0AC-3F33-4632-A4FB-0BE46E59FF8E}" name="Parkwood Suites Indicators" dataDxfId="294"/>
    <tableColumn id="15" xr3:uid="{53FC9436-C60D-4E6E-9B8B-5B9F52EF34A5}" name="July_x000a_2020" dataDxfId="293"/>
    <tableColumn id="4" xr3:uid="{8BCBB911-F528-4C15-BC08-C9DC59B86811}" name="Aug._x000a_2020" dataDxfId="292"/>
    <tableColumn id="6" xr3:uid="{7EEBE192-67E4-458F-8B33-FE56A65A23D5}" name="Sept._x000a_2020" dataDxfId="291"/>
    <tableColumn id="16" xr3:uid="{308983C3-A133-4641-8956-681D20C6621B}" name="Oct._x000a_2020" dataDxfId="290"/>
    <tableColumn id="5" xr3:uid="{9161E054-9A8D-4A3E-85D0-9D09ACD36E4B}" name="Nov._x000a_2020" dataDxfId="289"/>
    <tableColumn id="9" xr3:uid="{CB54A532-6677-4340-908B-B501E7E68E12}" name="Dec._x000a_2020" dataDxfId="288"/>
    <tableColumn id="7" xr3:uid="{A4D8FAA5-8888-49D7-B3D2-EAADBAD386D7}" name="Jan._x000a_2021" dataDxfId="287"/>
    <tableColumn id="8" xr3:uid="{F4195A65-90EC-4B19-893C-C17A555CBC24}" name="Feb._x000a_2021" dataDxfId="286"/>
    <tableColumn id="13" xr3:uid="{577A005C-3568-401D-8DC4-4F61CDCE570D}" name="Mar._x000a_2021" dataDxfId="285"/>
    <tableColumn id="10" xr3:uid="{B31F7332-2B24-47F3-A6C0-6510FB3B8BD6}" name="Apr._x000a_2021" dataDxfId="284"/>
    <tableColumn id="2" xr3:uid="{BA53E0BA-4128-42CB-8581-BC688326F44E}" name="May_x000a_2021" dataDxfId="283"/>
    <tableColumn id="14" xr3:uid="{4CDFB823-926B-4757-B47C-4AD9E675B0C6}" name="June_x000a_2021" dataDxfId="282"/>
    <tableColumn id="11" xr3:uid="{61E0EAEB-4CFB-449C-A017-A0D50798DCB4}" name="12 Month _x000a_Sum" dataDxfId="281">
      <calculatedColumnFormula>SUM(Table14628[[#This Row],[July
2020]:[June
2021]])</calculatedColumnFormula>
    </tableColumn>
    <tableColumn id="12" xr3:uid="{60E562C4-4A6D-4D24-BAEE-3AF504B25250}" name="12_x000a_ Month _x000a_Average" dataDxfId="280">
      <calculatedColumnFormula>AVERAGE(Table14628[[#This Row],[July
2020]:[June
2021]])</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279" dataDxfId="277" headerRowBorderDxfId="278" tableBorderDxfId="276" totalsRowBorderDxfId="275">
  <tableColumns count="3">
    <tableColumn id="1" xr3:uid="{E8F63E88-EB95-4821-8850-871C63A169EA}" name="Long Term Care Indicators" dataDxfId="274"/>
    <tableColumn id="2" xr3:uid="{73AC485F-EAF6-4C39-9FB8-8638108CFC1B}" name="July_x000a_Number" dataDxfId="273"/>
    <tableColumn id="3" xr3:uid="{B67CFC81-9EDD-4C7E-A7C8-E9CA469D307B}" name="July 2020 - Narrative" dataDxfId="27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271" dataDxfId="269" headerRowBorderDxfId="270" tableBorderDxfId="268" totalsRowBorderDxfId="267">
  <tableColumns count="3">
    <tableColumn id="1" xr3:uid="{53EE3CB3-D79A-4C80-BE8E-81BCA43625EB}" name="Parkwood Suites Indicators" dataDxfId="266"/>
    <tableColumn id="2" xr3:uid="{9982F5C2-0908-4520-84B7-E83BF7FF29C2}" name="July_x000a_Number" dataDxfId="265"/>
    <tableColumn id="3" xr3:uid="{3D0941B7-42BF-4221-8707-77B616D72647}" name="July 2020 -  Narrative" dataDxfId="26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263" dataDxfId="262" tableBorderDxfId="261">
  <tableColumns count="3">
    <tableColumn id="1" xr3:uid="{1D500255-E057-4BC5-ADB3-50F111CCDCA6}" name="Long Term Care Indicators" dataDxfId="260"/>
    <tableColumn id="2" xr3:uid="{3DDB1F6E-8FEB-499D-9D5F-7DFE5A3602E1}" name="Aug._x000a_Number" dataDxfId="259"/>
    <tableColumn id="3" xr3:uid="{6E36F377-1E91-4733-8127-4DFAA5EEFD2A}" name="August 2019 - Narrative" dataDxfId="258"/>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257" dataDxfId="255" headerRowBorderDxfId="256" tableBorderDxfId="254" totalsRowBorderDxfId="253">
  <tableColumns count="3">
    <tableColumn id="1" xr3:uid="{66E5B216-B1CF-4EF3-A61F-9359F8B26114}" name="Parkwood Suites Indicators" dataDxfId="252"/>
    <tableColumn id="2" xr3:uid="{9A828776-B2C6-4DCA-959B-A5E775CE49A6}" name="Aug._x000a_Number" dataDxfId="251"/>
    <tableColumn id="3" xr3:uid="{81A2EB23-4BCE-448E-BE44-73BBA2AD7713}" name="August 2020 - Narrative" dataDxfId="25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249" dataDxfId="247" headerRowBorderDxfId="248" tableBorderDxfId="246" totalsRowBorderDxfId="245">
  <tableColumns count="3">
    <tableColumn id="1" xr3:uid="{269F8DC3-2AA4-4CB0-914F-D09C776FE6BC}" name="Long Term Care Indicators" dataDxfId="244"/>
    <tableColumn id="2" xr3:uid="{AEFB6BC3-7016-4DC3-8368-FEA933C44FE2}" name="Sept._x000a_Number" dataDxfId="243"/>
    <tableColumn id="3" xr3:uid="{11DD17B2-251D-4456-80AF-2F37B0FD6188}" name="September 2020 Narrative" dataDxfId="24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2.xml"/><Relationship Id="rId1" Type="http://schemas.openxmlformats.org/officeDocument/2006/relationships/printerSettings" Target="../printerSettings/printerSettings19.bin"/><Relationship Id="rId5" Type="http://schemas.openxmlformats.org/officeDocument/2006/relationships/table" Target="../tables/table35.xml"/><Relationship Id="rId4"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9C3F-97F8-41EA-BCAB-F240DE8BEE48}">
  <sheetPr>
    <tabColor rgb="FF00B050"/>
    <pageSetUpPr fitToPage="1"/>
  </sheetPr>
  <dimension ref="A1:N32"/>
  <sheetViews>
    <sheetView workbookViewId="0">
      <selection activeCell="T17" sqref="T17"/>
    </sheetView>
  </sheetViews>
  <sheetFormatPr defaultRowHeight="15" x14ac:dyDescent="0.25"/>
  <cols>
    <col min="1" max="1" width="32.42578125" customWidth="1"/>
    <col min="2" max="4" width="9.7109375" style="2" customWidth="1"/>
    <col min="5" max="5" width="9.140625" customWidth="1"/>
    <col min="6" max="9" width="9.7109375" customWidth="1"/>
    <col min="10" max="10" width="8.5703125" customWidth="1"/>
    <col min="11" max="11" width="8.85546875" customWidth="1"/>
    <col min="12" max="12" width="8.7109375" customWidth="1"/>
    <col min="13" max="13" width="9" customWidth="1"/>
    <col min="14" max="14" width="13.7109375" customWidth="1"/>
  </cols>
  <sheetData>
    <row r="1" spans="1:14" s="9" customFormat="1" ht="21.75" customHeight="1" x14ac:dyDescent="0.3">
      <c r="A1" s="125" t="s">
        <v>25</v>
      </c>
      <c r="B1" s="126" t="s">
        <v>26</v>
      </c>
      <c r="C1" s="168"/>
      <c r="D1" s="169"/>
      <c r="E1" s="169"/>
      <c r="F1" s="169"/>
      <c r="G1" s="169"/>
      <c r="H1" s="169"/>
      <c r="I1" s="169"/>
      <c r="J1" s="169"/>
      <c r="K1" s="169"/>
      <c r="L1" s="169"/>
      <c r="M1" s="170"/>
    </row>
    <row r="2" spans="1:14" ht="31.5" thickBot="1" x14ac:dyDescent="0.35">
      <c r="A2" s="156" t="s">
        <v>1</v>
      </c>
      <c r="B2" s="157" t="s">
        <v>344</v>
      </c>
      <c r="C2" s="157" t="s">
        <v>345</v>
      </c>
      <c r="D2" s="157" t="s">
        <v>346</v>
      </c>
      <c r="E2" s="158" t="s">
        <v>347</v>
      </c>
      <c r="F2" s="158" t="s">
        <v>348</v>
      </c>
      <c r="G2" s="158" t="s">
        <v>349</v>
      </c>
      <c r="H2" s="158" t="s">
        <v>350</v>
      </c>
      <c r="I2" s="158" t="s">
        <v>351</v>
      </c>
      <c r="J2" s="158" t="s">
        <v>352</v>
      </c>
      <c r="K2" s="158" t="s">
        <v>353</v>
      </c>
      <c r="L2" s="158" t="s">
        <v>354</v>
      </c>
      <c r="M2" s="159" t="s">
        <v>355</v>
      </c>
    </row>
    <row r="3" spans="1:14" ht="15.75" x14ac:dyDescent="0.25">
      <c r="A3" s="160" t="s">
        <v>0</v>
      </c>
      <c r="B3" s="161">
        <v>94.044166666666669</v>
      </c>
      <c r="C3" s="161">
        <v>93.877499999999998</v>
      </c>
      <c r="D3" s="161"/>
      <c r="E3" s="161"/>
      <c r="F3" s="163"/>
      <c r="G3" s="161"/>
      <c r="H3" s="161"/>
      <c r="I3" s="161"/>
      <c r="J3" s="161"/>
      <c r="K3" s="161"/>
      <c r="L3" s="161"/>
      <c r="M3" s="162"/>
    </row>
    <row r="4" spans="1:14" ht="15.75" x14ac:dyDescent="0.25">
      <c r="A4" s="100" t="s">
        <v>2</v>
      </c>
      <c r="B4" s="58">
        <v>1.4166666666666667</v>
      </c>
      <c r="C4" s="58">
        <v>1.5</v>
      </c>
      <c r="D4" s="58"/>
      <c r="E4" s="58"/>
      <c r="F4" s="164"/>
      <c r="G4" s="58"/>
      <c r="H4" s="58"/>
      <c r="I4" s="58"/>
      <c r="J4" s="58"/>
      <c r="K4" s="58"/>
      <c r="L4" s="58"/>
      <c r="M4" s="120"/>
    </row>
    <row r="5" spans="1:14" ht="15.75" x14ac:dyDescent="0.25">
      <c r="A5" s="100" t="s">
        <v>3</v>
      </c>
      <c r="B5" s="58">
        <v>1.0833333333333333</v>
      </c>
      <c r="C5" s="58">
        <v>1.0833333333333333</v>
      </c>
      <c r="D5" s="58"/>
      <c r="E5" s="58"/>
      <c r="F5" s="164"/>
      <c r="G5" s="58"/>
      <c r="H5" s="58"/>
      <c r="I5" s="58"/>
      <c r="J5" s="58"/>
      <c r="K5" s="58"/>
      <c r="L5" s="58"/>
      <c r="M5" s="120"/>
    </row>
    <row r="6" spans="1:14" ht="15.75" x14ac:dyDescent="0.25">
      <c r="A6" s="100" t="s">
        <v>4</v>
      </c>
      <c r="B6" s="58">
        <v>0.66666666666666663</v>
      </c>
      <c r="C6" s="58">
        <v>0.75</v>
      </c>
      <c r="D6" s="58"/>
      <c r="E6" s="58"/>
      <c r="F6" s="164"/>
      <c r="G6" s="58"/>
      <c r="H6" s="58"/>
      <c r="I6" s="58"/>
      <c r="J6" s="58"/>
      <c r="K6" s="58"/>
      <c r="L6" s="58"/>
      <c r="M6" s="120"/>
    </row>
    <row r="7" spans="1:14" ht="15.75" x14ac:dyDescent="0.25">
      <c r="A7" s="100" t="s">
        <v>142</v>
      </c>
      <c r="B7" s="58">
        <v>0.25</v>
      </c>
      <c r="C7" s="58">
        <v>0.33333333333333331</v>
      </c>
      <c r="D7" s="58"/>
      <c r="E7" s="58"/>
      <c r="F7" s="164"/>
      <c r="G7" s="58"/>
      <c r="H7" s="58"/>
      <c r="I7" s="58"/>
      <c r="J7" s="58"/>
      <c r="K7" s="58"/>
      <c r="L7" s="58"/>
      <c r="M7" s="120"/>
    </row>
    <row r="8" spans="1:14" ht="15.75" x14ac:dyDescent="0.25">
      <c r="A8" s="100" t="s">
        <v>6</v>
      </c>
      <c r="B8" s="58">
        <v>2.75</v>
      </c>
      <c r="C8" s="58">
        <v>2.6666666666666665</v>
      </c>
      <c r="D8" s="58"/>
      <c r="E8" s="58"/>
      <c r="F8" s="164"/>
      <c r="G8" s="58"/>
      <c r="H8" s="58"/>
      <c r="I8" s="58"/>
      <c r="J8" s="58"/>
      <c r="K8" s="58"/>
      <c r="L8" s="58"/>
      <c r="M8" s="120"/>
    </row>
    <row r="9" spans="1:14" ht="15.75" x14ac:dyDescent="0.25">
      <c r="A9" s="100" t="s">
        <v>7</v>
      </c>
      <c r="B9" s="58">
        <v>1</v>
      </c>
      <c r="C9" s="58">
        <v>1.0833333333333333</v>
      </c>
      <c r="D9" s="58"/>
      <c r="E9" s="58"/>
      <c r="F9" s="164"/>
      <c r="G9" s="58"/>
      <c r="H9" s="58"/>
      <c r="I9" s="58"/>
      <c r="J9" s="58"/>
      <c r="K9" s="58"/>
      <c r="L9" s="58"/>
      <c r="M9" s="120"/>
    </row>
    <row r="10" spans="1:14" ht="15.75" x14ac:dyDescent="0.25">
      <c r="A10" s="100" t="s">
        <v>8</v>
      </c>
      <c r="B10" s="58">
        <v>0.5</v>
      </c>
      <c r="C10" s="58">
        <v>0.25</v>
      </c>
      <c r="D10" s="58"/>
      <c r="E10" s="58"/>
      <c r="F10" s="164"/>
      <c r="G10" s="58"/>
      <c r="H10" s="58"/>
      <c r="I10" s="58"/>
      <c r="J10" s="58"/>
      <c r="K10" s="58"/>
      <c r="L10" s="58"/>
      <c r="M10" s="120"/>
    </row>
    <row r="11" spans="1:14" ht="15.75" x14ac:dyDescent="0.25">
      <c r="A11" s="100" t="s">
        <v>9</v>
      </c>
      <c r="B11" s="58">
        <v>8.3333333333333329E-2</v>
      </c>
      <c r="C11" s="58">
        <v>8.3333333333333329E-2</v>
      </c>
      <c r="D11" s="58"/>
      <c r="E11" s="58"/>
      <c r="F11" s="164"/>
      <c r="G11" s="58"/>
      <c r="H11" s="58"/>
      <c r="I11" s="58"/>
      <c r="J11" s="58"/>
      <c r="K11" s="58"/>
      <c r="L11" s="58"/>
      <c r="M11" s="120"/>
    </row>
    <row r="12" spans="1:14" ht="15.75" x14ac:dyDescent="0.25">
      <c r="A12" s="100" t="s">
        <v>10</v>
      </c>
      <c r="B12" s="58">
        <v>0.16666666666666666</v>
      </c>
      <c r="C12" s="58">
        <v>0.16666666666666666</v>
      </c>
      <c r="D12" s="58"/>
      <c r="E12" s="58"/>
      <c r="F12" s="164"/>
      <c r="G12" s="58"/>
      <c r="H12" s="58"/>
      <c r="I12" s="58"/>
      <c r="J12" s="58"/>
      <c r="K12" s="58"/>
      <c r="L12" s="58"/>
      <c r="M12" s="120"/>
    </row>
    <row r="13" spans="1:14" ht="15.75" x14ac:dyDescent="0.25">
      <c r="A13" s="100" t="s">
        <v>11</v>
      </c>
      <c r="B13" s="58">
        <v>0.72727272727272729</v>
      </c>
      <c r="C13" s="58">
        <v>1.1818181818181819</v>
      </c>
      <c r="D13" s="58"/>
      <c r="E13" s="58"/>
      <c r="F13" s="164"/>
      <c r="G13" s="58"/>
      <c r="H13" s="58"/>
      <c r="I13" s="58"/>
      <c r="J13" s="58"/>
      <c r="K13" s="58"/>
      <c r="L13" s="58"/>
      <c r="M13" s="120"/>
    </row>
    <row r="14" spans="1:14" ht="15.75" x14ac:dyDescent="0.25">
      <c r="A14" s="100" t="s">
        <v>12</v>
      </c>
      <c r="B14" s="58">
        <v>2.9166666666666665</v>
      </c>
      <c r="C14" s="58">
        <v>3.1666666666666665</v>
      </c>
      <c r="D14" s="58"/>
      <c r="E14" s="58"/>
      <c r="F14" s="164"/>
      <c r="G14" s="58"/>
      <c r="H14" s="58"/>
      <c r="I14" s="58"/>
      <c r="J14" s="58"/>
      <c r="K14" s="58"/>
      <c r="L14" s="58"/>
      <c r="M14" s="120"/>
    </row>
    <row r="15" spans="1:14" ht="16.5" thickBot="1" x14ac:dyDescent="0.3">
      <c r="A15" s="121" t="s">
        <v>13</v>
      </c>
      <c r="B15" s="122">
        <v>2.3333333333333335</v>
      </c>
      <c r="C15" s="122">
        <v>2.4166666666666665</v>
      </c>
      <c r="D15" s="122"/>
      <c r="E15" s="122"/>
      <c r="F15" s="165"/>
      <c r="G15" s="122"/>
      <c r="H15" s="122"/>
      <c r="I15" s="122"/>
      <c r="J15" s="122"/>
      <c r="K15" s="122"/>
      <c r="L15" s="122"/>
      <c r="M15" s="123"/>
    </row>
    <row r="16" spans="1:14" x14ac:dyDescent="0.25">
      <c r="A16" s="11"/>
      <c r="B16" s="23"/>
      <c r="C16" s="23"/>
      <c r="D16" s="23"/>
      <c r="E16" s="23"/>
      <c r="F16" s="23"/>
      <c r="G16" s="23"/>
      <c r="H16" s="23"/>
      <c r="I16" s="23"/>
      <c r="J16" s="23"/>
      <c r="K16" s="23"/>
      <c r="L16" s="23"/>
      <c r="M16" s="23"/>
      <c r="N16" s="31"/>
    </row>
    <row r="17" spans="1:14" ht="30" x14ac:dyDescent="0.25">
      <c r="A17" s="205" t="s">
        <v>18</v>
      </c>
      <c r="B17" s="33" t="s">
        <v>344</v>
      </c>
      <c r="C17" s="24" t="s">
        <v>345</v>
      </c>
      <c r="D17" s="24" t="s">
        <v>346</v>
      </c>
      <c r="E17" s="24" t="s">
        <v>347</v>
      </c>
      <c r="F17" s="24" t="s">
        <v>348</v>
      </c>
      <c r="G17" s="24" t="s">
        <v>349</v>
      </c>
      <c r="H17" s="24" t="s">
        <v>350</v>
      </c>
      <c r="I17" s="24" t="s">
        <v>351</v>
      </c>
      <c r="J17" s="51" t="s">
        <v>352</v>
      </c>
      <c r="K17" s="158" t="s">
        <v>353</v>
      </c>
      <c r="L17" s="158" t="s">
        <v>354</v>
      </c>
      <c r="M17" s="159" t="s">
        <v>355</v>
      </c>
    </row>
    <row r="18" spans="1:14" x14ac:dyDescent="0.25">
      <c r="A18" s="55" t="s">
        <v>29</v>
      </c>
      <c r="B18" s="32">
        <v>8</v>
      </c>
      <c r="C18" s="32">
        <v>5.333333333333333</v>
      </c>
      <c r="D18" s="32">
        <v>5.583333333333333</v>
      </c>
      <c r="E18" s="32"/>
      <c r="F18" s="32"/>
      <c r="G18" s="32"/>
      <c r="H18" s="32"/>
      <c r="I18" s="32"/>
      <c r="J18" s="32"/>
      <c r="K18" s="32"/>
      <c r="L18" s="32"/>
      <c r="M18" s="32"/>
    </row>
    <row r="19" spans="1:14" x14ac:dyDescent="0.25">
      <c r="A19" s="55" t="s">
        <v>28</v>
      </c>
      <c r="B19" s="32">
        <v>0</v>
      </c>
      <c r="C19" s="32">
        <v>0</v>
      </c>
      <c r="D19" s="32">
        <v>0</v>
      </c>
      <c r="E19" s="32"/>
      <c r="F19" s="32"/>
      <c r="G19" s="32"/>
      <c r="H19" s="32"/>
      <c r="I19" s="32"/>
      <c r="J19" s="32"/>
      <c r="K19" s="32"/>
      <c r="L19" s="32"/>
      <c r="M19" s="32"/>
    </row>
    <row r="20" spans="1:14" x14ac:dyDescent="0.25">
      <c r="A20" s="217" t="s">
        <v>2</v>
      </c>
      <c r="B20" s="32">
        <v>2</v>
      </c>
      <c r="C20" s="32">
        <v>1.4166666666666667</v>
      </c>
      <c r="D20" s="32">
        <v>1.6666666666666667</v>
      </c>
      <c r="E20" s="32"/>
      <c r="F20" s="32"/>
      <c r="G20" s="32"/>
      <c r="H20" s="32"/>
      <c r="I20" s="32"/>
      <c r="J20" s="32"/>
      <c r="K20" s="32"/>
      <c r="L20" s="32"/>
      <c r="M20" s="32"/>
    </row>
    <row r="21" spans="1:14" x14ac:dyDescent="0.25">
      <c r="A21" s="217" t="s">
        <v>3</v>
      </c>
      <c r="B21" s="32">
        <v>4</v>
      </c>
      <c r="C21" s="32">
        <v>1.75</v>
      </c>
      <c r="D21" s="32">
        <v>2.0833333333333335</v>
      </c>
      <c r="E21" s="32"/>
      <c r="F21" s="32"/>
      <c r="G21" s="32"/>
      <c r="H21" s="32"/>
      <c r="I21" s="32"/>
      <c r="J21" s="32"/>
      <c r="K21" s="32"/>
      <c r="L21" s="32"/>
      <c r="M21" s="32"/>
    </row>
    <row r="22" spans="1:14" ht="15.75" x14ac:dyDescent="0.25">
      <c r="A22" s="217" t="s">
        <v>143</v>
      </c>
      <c r="B22" s="32">
        <v>0</v>
      </c>
      <c r="C22" s="32">
        <v>0</v>
      </c>
      <c r="D22" s="32">
        <v>0</v>
      </c>
      <c r="E22" s="32"/>
      <c r="F22" s="32"/>
      <c r="G22" s="32"/>
      <c r="H22" s="32"/>
      <c r="I22" s="32"/>
      <c r="J22" s="32"/>
      <c r="K22" s="32"/>
      <c r="L22" s="32"/>
      <c r="M22" s="32"/>
    </row>
    <row r="23" spans="1:14" ht="15.75" x14ac:dyDescent="0.25">
      <c r="A23" s="217" t="s">
        <v>142</v>
      </c>
      <c r="B23" s="32">
        <v>1</v>
      </c>
      <c r="C23" s="32">
        <v>0.41666666666666669</v>
      </c>
      <c r="D23" s="32">
        <v>0.41666666666666669</v>
      </c>
      <c r="E23" s="32"/>
      <c r="F23" s="32"/>
      <c r="G23" s="32"/>
      <c r="H23" s="32"/>
      <c r="I23" s="32"/>
      <c r="J23" s="32"/>
      <c r="K23" s="32"/>
      <c r="L23" s="32"/>
      <c r="M23" s="32"/>
    </row>
    <row r="24" spans="1:14" x14ac:dyDescent="0.25">
      <c r="A24" s="217" t="s">
        <v>6</v>
      </c>
      <c r="B24" s="32">
        <v>3</v>
      </c>
      <c r="C24" s="32">
        <v>3</v>
      </c>
      <c r="D24" s="32">
        <v>3</v>
      </c>
      <c r="E24" s="32"/>
      <c r="F24" s="32"/>
      <c r="G24" s="32"/>
      <c r="H24" s="32"/>
      <c r="I24" s="32"/>
      <c r="J24" s="32"/>
      <c r="K24" s="32"/>
      <c r="L24" s="32"/>
      <c r="M24" s="32"/>
    </row>
    <row r="25" spans="1:14" x14ac:dyDescent="0.25">
      <c r="A25" s="217" t="s">
        <v>7</v>
      </c>
      <c r="B25" s="32">
        <v>0</v>
      </c>
      <c r="C25" s="32">
        <v>0</v>
      </c>
      <c r="D25" s="32">
        <v>0</v>
      </c>
      <c r="E25" s="32"/>
      <c r="F25" s="32"/>
      <c r="G25" s="32"/>
      <c r="H25" s="32"/>
      <c r="I25" s="32"/>
      <c r="J25" s="32"/>
      <c r="K25" s="32"/>
      <c r="L25" s="32"/>
      <c r="M25" s="32"/>
    </row>
    <row r="26" spans="1:14" x14ac:dyDescent="0.25">
      <c r="A26" s="217" t="s">
        <v>8</v>
      </c>
      <c r="B26" s="32">
        <v>0</v>
      </c>
      <c r="C26" s="32">
        <v>0.25</v>
      </c>
      <c r="D26" s="32">
        <v>0.33333333333333331</v>
      </c>
      <c r="E26" s="32"/>
      <c r="F26" s="32"/>
      <c r="G26" s="32"/>
      <c r="H26" s="32"/>
      <c r="I26" s="32"/>
      <c r="J26" s="32"/>
      <c r="K26" s="32"/>
      <c r="L26" s="32"/>
      <c r="M26" s="32"/>
    </row>
    <row r="27" spans="1:14" x14ac:dyDescent="0.25">
      <c r="A27" s="217" t="s">
        <v>9</v>
      </c>
      <c r="B27" s="32">
        <v>0</v>
      </c>
      <c r="C27" s="32">
        <v>0.16666666666666666</v>
      </c>
      <c r="D27" s="32">
        <v>0.16666666666666666</v>
      </c>
      <c r="E27" s="32"/>
      <c r="F27" s="32"/>
      <c r="G27" s="32"/>
      <c r="H27" s="32"/>
      <c r="I27" s="32"/>
      <c r="J27" s="32"/>
      <c r="K27" s="32"/>
      <c r="L27" s="32"/>
      <c r="M27" s="32"/>
    </row>
    <row r="28" spans="1:14" x14ac:dyDescent="0.25">
      <c r="A28" s="217" t="s">
        <v>10</v>
      </c>
      <c r="B28" s="32">
        <v>0</v>
      </c>
      <c r="C28" s="32">
        <v>0</v>
      </c>
      <c r="D28" s="32">
        <v>0</v>
      </c>
      <c r="E28" s="32"/>
      <c r="F28" s="32"/>
      <c r="G28" s="32"/>
      <c r="H28" s="32"/>
      <c r="I28" s="32"/>
      <c r="J28" s="32"/>
      <c r="K28" s="32"/>
      <c r="L28" s="32"/>
      <c r="M28" s="32"/>
    </row>
    <row r="29" spans="1:14" x14ac:dyDescent="0.25">
      <c r="A29" s="217" t="s">
        <v>11</v>
      </c>
      <c r="B29" s="32">
        <v>0</v>
      </c>
      <c r="C29" s="32">
        <v>0</v>
      </c>
      <c r="D29" s="32">
        <v>0</v>
      </c>
      <c r="E29" s="32"/>
      <c r="F29" s="32"/>
      <c r="G29" s="32"/>
      <c r="H29" s="32"/>
      <c r="I29" s="32"/>
      <c r="J29" s="32"/>
      <c r="K29" s="32"/>
      <c r="L29" s="32"/>
      <c r="M29" s="32"/>
    </row>
    <row r="30" spans="1:14" x14ac:dyDescent="0.25">
      <c r="A30" s="217" t="s">
        <v>12</v>
      </c>
      <c r="B30" s="32">
        <v>0</v>
      </c>
      <c r="C30" s="32">
        <v>2.6666666666666665</v>
      </c>
      <c r="D30" s="32">
        <v>2.5833333333333335</v>
      </c>
      <c r="E30" s="32"/>
      <c r="F30" s="32"/>
      <c r="G30" s="32"/>
      <c r="H30" s="32"/>
      <c r="I30" s="32"/>
      <c r="J30" s="32"/>
      <c r="K30" s="32"/>
      <c r="L30" s="32"/>
      <c r="M30" s="32"/>
    </row>
    <row r="31" spans="1:14" x14ac:dyDescent="0.25">
      <c r="A31" s="56" t="s">
        <v>13</v>
      </c>
      <c r="B31" s="34">
        <v>1</v>
      </c>
      <c r="C31" s="34">
        <v>1.75</v>
      </c>
      <c r="D31" s="34">
        <v>1.75</v>
      </c>
      <c r="E31" s="34"/>
      <c r="F31" s="34"/>
      <c r="G31" s="34"/>
      <c r="H31" s="34"/>
      <c r="I31" s="34"/>
      <c r="J31" s="34"/>
      <c r="K31" s="34"/>
      <c r="L31" s="34"/>
      <c r="M31" s="34"/>
    </row>
    <row r="32" spans="1:14" x14ac:dyDescent="0.25">
      <c r="N32" s="31"/>
    </row>
  </sheetData>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F39"/>
  <sheetViews>
    <sheetView workbookViewId="0">
      <selection activeCell="L29" sqref="L29"/>
    </sheetView>
  </sheetViews>
  <sheetFormatPr defaultRowHeight="15" x14ac:dyDescent="0.25"/>
  <cols>
    <col min="1" max="1" width="32.42578125" customWidth="1"/>
    <col min="2" max="2" width="10.42578125" style="2" customWidth="1"/>
    <col min="3" max="3" width="120.7109375" customWidth="1"/>
  </cols>
  <sheetData>
    <row r="1" spans="1:3" s="48" customFormat="1" ht="26.25" customHeight="1" x14ac:dyDescent="0.3">
      <c r="A1" s="200" t="s">
        <v>27</v>
      </c>
      <c r="B1" s="201" t="s">
        <v>314</v>
      </c>
      <c r="C1" s="202">
        <v>2021</v>
      </c>
    </row>
    <row r="2" spans="1:3" ht="31.5" x14ac:dyDescent="0.25">
      <c r="A2" s="28" t="s">
        <v>176</v>
      </c>
      <c r="B2" s="72" t="s">
        <v>313</v>
      </c>
      <c r="C2" s="203" t="s">
        <v>301</v>
      </c>
    </row>
    <row r="3" spans="1:3" ht="31.5" x14ac:dyDescent="0.25">
      <c r="A3" s="38" t="s">
        <v>0</v>
      </c>
      <c r="B3" s="72" t="s">
        <v>300</v>
      </c>
      <c r="C3" s="203" t="s">
        <v>301</v>
      </c>
    </row>
    <row r="4" spans="1:3" x14ac:dyDescent="0.25">
      <c r="A4" s="148" t="s">
        <v>2</v>
      </c>
      <c r="B4" s="176">
        <v>89</v>
      </c>
      <c r="C4" s="177"/>
    </row>
    <row r="5" spans="1:3" x14ac:dyDescent="0.25">
      <c r="A5" s="148" t="s">
        <v>3</v>
      </c>
      <c r="B5" s="176">
        <v>0</v>
      </c>
      <c r="C5" s="177"/>
    </row>
    <row r="6" spans="1:3" x14ac:dyDescent="0.25">
      <c r="A6" s="148" t="s">
        <v>4</v>
      </c>
      <c r="B6" s="176">
        <v>0</v>
      </c>
      <c r="C6" s="177"/>
    </row>
    <row r="7" spans="1:3" x14ac:dyDescent="0.25">
      <c r="A7" s="148" t="s">
        <v>5</v>
      </c>
      <c r="B7" s="176">
        <v>0</v>
      </c>
      <c r="C7" s="177"/>
    </row>
    <row r="8" spans="1:3" x14ac:dyDescent="0.25">
      <c r="A8" s="148" t="s">
        <v>6</v>
      </c>
      <c r="B8" s="176">
        <v>0</v>
      </c>
      <c r="C8" s="177" t="s">
        <v>302</v>
      </c>
    </row>
    <row r="9" spans="1:3" x14ac:dyDescent="0.25">
      <c r="A9" s="148" t="s">
        <v>7</v>
      </c>
      <c r="B9" s="176">
        <v>0</v>
      </c>
      <c r="C9" s="177" t="s">
        <v>303</v>
      </c>
    </row>
    <row r="10" spans="1:3" x14ac:dyDescent="0.25">
      <c r="A10" s="148" t="s">
        <v>8</v>
      </c>
      <c r="B10" s="176">
        <v>0</v>
      </c>
      <c r="C10" s="177"/>
    </row>
    <row r="11" spans="1:3" x14ac:dyDescent="0.25">
      <c r="A11" s="148" t="s">
        <v>9</v>
      </c>
      <c r="B11" s="176">
        <v>0</v>
      </c>
      <c r="C11" s="177"/>
    </row>
    <row r="12" spans="1:3" x14ac:dyDescent="0.25">
      <c r="A12" s="148" t="s">
        <v>10</v>
      </c>
      <c r="B12" s="176">
        <v>0</v>
      </c>
      <c r="C12" s="177"/>
    </row>
    <row r="13" spans="1:3" x14ac:dyDescent="0.25">
      <c r="A13" s="148" t="s">
        <v>11</v>
      </c>
      <c r="B13" s="176">
        <v>0</v>
      </c>
      <c r="C13" s="177"/>
    </row>
    <row r="14" spans="1:3" x14ac:dyDescent="0.25">
      <c r="A14" s="148" t="s">
        <v>12</v>
      </c>
      <c r="B14" s="176">
        <v>0</v>
      </c>
      <c r="C14" s="177"/>
    </row>
    <row r="15" spans="1:3" x14ac:dyDescent="0.25">
      <c r="A15" s="148" t="s">
        <v>13</v>
      </c>
      <c r="B15" s="176">
        <v>2</v>
      </c>
      <c r="C15" s="177"/>
    </row>
    <row r="16" spans="1:3" x14ac:dyDescent="0.25">
      <c r="A16" s="47" t="s">
        <v>14</v>
      </c>
      <c r="B16" s="176">
        <v>2</v>
      </c>
      <c r="C16" s="177"/>
    </row>
    <row r="17" spans="1:6" x14ac:dyDescent="0.25">
      <c r="A17" s="149" t="s">
        <v>15</v>
      </c>
      <c r="B17" s="176"/>
      <c r="C17" s="177"/>
    </row>
    <row r="18" spans="1:6" x14ac:dyDescent="0.25">
      <c r="A18" s="149" t="s">
        <v>16</v>
      </c>
      <c r="B18" s="176"/>
      <c r="C18" s="177" t="s">
        <v>304</v>
      </c>
    </row>
    <row r="19" spans="1:6" x14ac:dyDescent="0.25">
      <c r="A19" s="150" t="s">
        <v>17</v>
      </c>
      <c r="B19" s="176"/>
      <c r="C19" s="177" t="s">
        <v>305</v>
      </c>
    </row>
    <row r="20" spans="1:6" x14ac:dyDescent="0.25">
      <c r="A20" s="204"/>
      <c r="B20" s="178"/>
      <c r="C20" s="179"/>
    </row>
    <row r="21" spans="1:6" ht="31.5" x14ac:dyDescent="0.25">
      <c r="A21" s="28" t="s">
        <v>18</v>
      </c>
      <c r="B21" s="72" t="s">
        <v>300</v>
      </c>
      <c r="C21" s="203" t="s">
        <v>301</v>
      </c>
    </row>
    <row r="22" spans="1:6" ht="30" x14ac:dyDescent="0.25">
      <c r="A22" s="145" t="s">
        <v>29</v>
      </c>
      <c r="B22" s="176">
        <v>69</v>
      </c>
      <c r="C22" s="177" t="s">
        <v>315</v>
      </c>
      <c r="F22" s="66"/>
    </row>
    <row r="23" spans="1:6" x14ac:dyDescent="0.25">
      <c r="A23" s="145" t="s">
        <v>28</v>
      </c>
      <c r="B23" s="176">
        <v>0</v>
      </c>
      <c r="C23" s="177" t="s">
        <v>306</v>
      </c>
    </row>
    <row r="24" spans="1:6" x14ac:dyDescent="0.25">
      <c r="A24" s="148" t="s">
        <v>2</v>
      </c>
      <c r="B24" s="176">
        <v>4</v>
      </c>
      <c r="C24" s="177"/>
    </row>
    <row r="25" spans="1:6" x14ac:dyDescent="0.25">
      <c r="A25" s="148" t="s">
        <v>3</v>
      </c>
      <c r="B25" s="176">
        <v>5</v>
      </c>
      <c r="C25" s="177" t="s">
        <v>307</v>
      </c>
    </row>
    <row r="26" spans="1:6" x14ac:dyDescent="0.25">
      <c r="A26" s="148" t="s">
        <v>4</v>
      </c>
      <c r="B26" s="176">
        <v>0</v>
      </c>
      <c r="C26" s="177"/>
    </row>
    <row r="27" spans="1:6" x14ac:dyDescent="0.25">
      <c r="A27" s="148" t="s">
        <v>5</v>
      </c>
      <c r="B27" s="176">
        <v>0</v>
      </c>
      <c r="C27" s="177"/>
    </row>
    <row r="28" spans="1:6" x14ac:dyDescent="0.25">
      <c r="A28" s="148" t="s">
        <v>6</v>
      </c>
      <c r="B28" s="176">
        <v>3</v>
      </c>
      <c r="C28" s="177"/>
    </row>
    <row r="29" spans="1:6" x14ac:dyDescent="0.25">
      <c r="A29" s="148" t="s">
        <v>7</v>
      </c>
      <c r="B29" s="176"/>
      <c r="C29" s="177" t="s">
        <v>308</v>
      </c>
    </row>
    <row r="30" spans="1:6" x14ac:dyDescent="0.25">
      <c r="A30" s="148" t="s">
        <v>8</v>
      </c>
      <c r="B30" s="176">
        <v>0</v>
      </c>
      <c r="C30" s="177"/>
    </row>
    <row r="31" spans="1:6" x14ac:dyDescent="0.25">
      <c r="A31" s="148" t="s">
        <v>9</v>
      </c>
      <c r="B31" s="176">
        <v>0</v>
      </c>
      <c r="C31" s="177"/>
    </row>
    <row r="32" spans="1:6" x14ac:dyDescent="0.25">
      <c r="A32" s="148" t="s">
        <v>10</v>
      </c>
      <c r="B32" s="176">
        <v>0</v>
      </c>
      <c r="C32" s="177"/>
    </row>
    <row r="33" spans="1:3" x14ac:dyDescent="0.25">
      <c r="A33" s="148" t="s">
        <v>11</v>
      </c>
      <c r="B33" s="176">
        <v>0</v>
      </c>
      <c r="C33" s="177"/>
    </row>
    <row r="34" spans="1:3" x14ac:dyDescent="0.25">
      <c r="A34" s="148" t="s">
        <v>12</v>
      </c>
      <c r="B34" s="176">
        <v>0</v>
      </c>
      <c r="C34" s="177"/>
    </row>
    <row r="35" spans="1:3" x14ac:dyDescent="0.25">
      <c r="A35" s="148" t="s">
        <v>13</v>
      </c>
      <c r="B35" s="176">
        <v>1</v>
      </c>
      <c r="C35" s="177" t="s">
        <v>309</v>
      </c>
    </row>
    <row r="36" spans="1:3" x14ac:dyDescent="0.25">
      <c r="A36" s="47" t="s">
        <v>14</v>
      </c>
      <c r="B36" s="176"/>
      <c r="C36" s="177"/>
    </row>
    <row r="37" spans="1:3" x14ac:dyDescent="0.25">
      <c r="A37" s="149" t="s">
        <v>15</v>
      </c>
      <c r="B37" s="176"/>
      <c r="C37" s="177" t="s">
        <v>310</v>
      </c>
    </row>
    <row r="38" spans="1:3" x14ac:dyDescent="0.25">
      <c r="A38" s="149" t="s">
        <v>16</v>
      </c>
      <c r="B38" s="176"/>
      <c r="C38" s="177" t="s">
        <v>311</v>
      </c>
    </row>
    <row r="39" spans="1:3" x14ac:dyDescent="0.25">
      <c r="A39" s="150" t="s">
        <v>17</v>
      </c>
      <c r="B39" s="178"/>
      <c r="C39" s="179" t="s">
        <v>312</v>
      </c>
    </row>
  </sheetData>
  <pageMargins left="0.7" right="0.7" top="0.75" bottom="0.75" header="0.3" footer="0.3"/>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A2" sqref="A2"/>
    </sheetView>
  </sheetViews>
  <sheetFormatPr defaultRowHeight="15" x14ac:dyDescent="0.25"/>
  <cols>
    <col min="1" max="1" width="32.42578125" customWidth="1"/>
    <col min="2" max="2" width="10.42578125" style="2" customWidth="1"/>
    <col min="3" max="3" width="120.7109375" customWidth="1"/>
    <col min="5" max="5" width="50.5703125" customWidth="1"/>
  </cols>
  <sheetData>
    <row r="1" spans="1:3" ht="15.75" x14ac:dyDescent="0.25">
      <c r="A1" s="104" t="s">
        <v>27</v>
      </c>
      <c r="B1" s="68" t="s">
        <v>126</v>
      </c>
      <c r="C1" s="105">
        <v>2021</v>
      </c>
    </row>
    <row r="2" spans="1:3" ht="31.5" x14ac:dyDescent="0.25">
      <c r="A2" s="82" t="s">
        <v>1</v>
      </c>
      <c r="B2" s="71" t="s">
        <v>158</v>
      </c>
      <c r="C2" s="106" t="s">
        <v>319</v>
      </c>
    </row>
    <row r="3" spans="1:3" x14ac:dyDescent="0.25">
      <c r="A3" s="131" t="s">
        <v>0</v>
      </c>
      <c r="B3" s="207">
        <v>93</v>
      </c>
      <c r="C3" s="75" t="s">
        <v>316</v>
      </c>
    </row>
    <row r="4" spans="1:3" x14ac:dyDescent="0.25">
      <c r="A4" s="63" t="s">
        <v>2</v>
      </c>
      <c r="B4" s="207">
        <v>1</v>
      </c>
      <c r="C4" s="75" t="s">
        <v>317</v>
      </c>
    </row>
    <row r="5" spans="1:3" x14ac:dyDescent="0.25">
      <c r="A5" s="63" t="s">
        <v>3</v>
      </c>
      <c r="B5" s="207">
        <v>1</v>
      </c>
      <c r="C5" s="75" t="s">
        <v>318</v>
      </c>
    </row>
    <row r="6" spans="1:3" x14ac:dyDescent="0.25">
      <c r="A6" s="63" t="s">
        <v>4</v>
      </c>
      <c r="B6" s="207">
        <v>0</v>
      </c>
      <c r="C6" s="75"/>
    </row>
    <row r="7" spans="1:3" ht="15.75" x14ac:dyDescent="0.25">
      <c r="A7" s="63" t="s">
        <v>173</v>
      </c>
      <c r="B7" s="207">
        <v>0</v>
      </c>
      <c r="C7" s="75"/>
    </row>
    <row r="8" spans="1:3" x14ac:dyDescent="0.25">
      <c r="A8" s="63" t="s">
        <v>6</v>
      </c>
      <c r="B8" s="207">
        <v>3</v>
      </c>
      <c r="C8" s="75"/>
    </row>
    <row r="9" spans="1:3" ht="30" x14ac:dyDescent="0.25">
      <c r="A9" s="63" t="s">
        <v>7</v>
      </c>
      <c r="B9" s="207">
        <v>1</v>
      </c>
      <c r="C9" s="75" t="s">
        <v>322</v>
      </c>
    </row>
    <row r="10" spans="1:3" x14ac:dyDescent="0.25">
      <c r="A10" s="63" t="s">
        <v>8</v>
      </c>
      <c r="B10" s="207">
        <v>0</v>
      </c>
      <c r="C10" s="75"/>
    </row>
    <row r="11" spans="1:3" x14ac:dyDescent="0.25">
      <c r="A11" s="63" t="s">
        <v>9</v>
      </c>
      <c r="B11" s="207">
        <v>0</v>
      </c>
      <c r="C11" s="75"/>
    </row>
    <row r="12" spans="1:3" x14ac:dyDescent="0.25">
      <c r="A12" s="63" t="s">
        <v>10</v>
      </c>
      <c r="B12" s="207">
        <v>0</v>
      </c>
      <c r="C12" s="75"/>
    </row>
    <row r="13" spans="1:3" x14ac:dyDescent="0.25">
      <c r="A13" s="63" t="s">
        <v>11</v>
      </c>
      <c r="B13" s="207">
        <v>3</v>
      </c>
      <c r="C13" s="75" t="s">
        <v>323</v>
      </c>
    </row>
    <row r="14" spans="1:3" x14ac:dyDescent="0.25">
      <c r="A14" s="63" t="s">
        <v>12</v>
      </c>
      <c r="B14" s="207">
        <v>7</v>
      </c>
      <c r="C14" s="75"/>
    </row>
    <row r="15" spans="1:3" x14ac:dyDescent="0.25">
      <c r="A15" s="63" t="s">
        <v>13</v>
      </c>
      <c r="B15" s="207">
        <v>0</v>
      </c>
      <c r="C15" s="75"/>
    </row>
    <row r="16" spans="1:3" x14ac:dyDescent="0.25">
      <c r="A16" s="64" t="s">
        <v>14</v>
      </c>
      <c r="B16" s="207"/>
      <c r="C16" s="75"/>
    </row>
    <row r="17" spans="1:3" ht="30" x14ac:dyDescent="0.25">
      <c r="A17" s="60" t="s">
        <v>15</v>
      </c>
      <c r="B17" s="207"/>
      <c r="C17" s="75" t="s">
        <v>324</v>
      </c>
    </row>
    <row r="18" spans="1:3" x14ac:dyDescent="0.25">
      <c r="A18" s="60" t="s">
        <v>16</v>
      </c>
      <c r="B18" s="207"/>
      <c r="C18" s="75" t="s">
        <v>325</v>
      </c>
    </row>
    <row r="19" spans="1:3" ht="30.75" thickBot="1" x14ac:dyDescent="0.3">
      <c r="A19" s="61" t="s">
        <v>17</v>
      </c>
      <c r="B19" s="76"/>
      <c r="C19" s="77" t="s">
        <v>326</v>
      </c>
    </row>
    <row r="20" spans="1:3" x14ac:dyDescent="0.25">
      <c r="A20" s="12"/>
      <c r="B20" s="13"/>
      <c r="C20" s="12"/>
    </row>
    <row r="21" spans="1:3" ht="31.5" x14ac:dyDescent="0.25">
      <c r="A21" s="205" t="s">
        <v>18</v>
      </c>
      <c r="B21" s="72" t="s">
        <v>158</v>
      </c>
      <c r="C21" s="73" t="s">
        <v>320</v>
      </c>
    </row>
    <row r="22" spans="1:3" x14ac:dyDescent="0.25">
      <c r="A22" s="206" t="s">
        <v>29</v>
      </c>
      <c r="B22" s="207">
        <v>69</v>
      </c>
      <c r="C22" s="208" t="s">
        <v>298</v>
      </c>
    </row>
    <row r="23" spans="1:3" x14ac:dyDescent="0.25">
      <c r="A23" s="206" t="s">
        <v>28</v>
      </c>
      <c r="B23" s="207">
        <v>0</v>
      </c>
      <c r="C23" s="208" t="s">
        <v>299</v>
      </c>
    </row>
    <row r="24" spans="1:3" x14ac:dyDescent="0.25">
      <c r="A24" s="209" t="s">
        <v>2</v>
      </c>
      <c r="B24" s="207">
        <v>0</v>
      </c>
      <c r="C24" s="208"/>
    </row>
    <row r="25" spans="1:3" x14ac:dyDescent="0.25">
      <c r="A25" s="209" t="s">
        <v>3</v>
      </c>
      <c r="B25" s="207">
        <v>0</v>
      </c>
      <c r="C25" s="208"/>
    </row>
    <row r="26" spans="1:3" x14ac:dyDescent="0.25">
      <c r="A26" s="209" t="s">
        <v>4</v>
      </c>
      <c r="B26" s="207">
        <v>0</v>
      </c>
      <c r="C26" s="208" t="s">
        <v>292</v>
      </c>
    </row>
    <row r="27" spans="1:3" ht="30" x14ac:dyDescent="0.25">
      <c r="A27" s="209" t="s">
        <v>5</v>
      </c>
      <c r="B27" s="207">
        <v>2</v>
      </c>
      <c r="C27" s="208" t="s">
        <v>293</v>
      </c>
    </row>
    <row r="28" spans="1:3" x14ac:dyDescent="0.25">
      <c r="A28" s="209" t="s">
        <v>6</v>
      </c>
      <c r="B28" s="207">
        <v>3</v>
      </c>
      <c r="C28" s="208"/>
    </row>
    <row r="29" spans="1:3" x14ac:dyDescent="0.25">
      <c r="A29" s="209" t="s">
        <v>7</v>
      </c>
      <c r="B29" s="207">
        <v>0</v>
      </c>
      <c r="C29" s="208"/>
    </row>
    <row r="30" spans="1:3" x14ac:dyDescent="0.25">
      <c r="A30" s="209" t="s">
        <v>8</v>
      </c>
      <c r="B30" s="207">
        <v>0</v>
      </c>
      <c r="C30" s="208"/>
    </row>
    <row r="31" spans="1:3" x14ac:dyDescent="0.25">
      <c r="A31" s="209" t="s">
        <v>9</v>
      </c>
      <c r="B31" s="207">
        <v>0</v>
      </c>
      <c r="C31" s="208"/>
    </row>
    <row r="32" spans="1:3" x14ac:dyDescent="0.25">
      <c r="A32" s="209" t="s">
        <v>10</v>
      </c>
      <c r="B32" s="207">
        <v>0</v>
      </c>
      <c r="C32" s="208"/>
    </row>
    <row r="33" spans="1:3" x14ac:dyDescent="0.25">
      <c r="A33" s="209" t="s">
        <v>11</v>
      </c>
      <c r="B33" s="207">
        <v>0</v>
      </c>
      <c r="C33" s="208"/>
    </row>
    <row r="34" spans="1:3" x14ac:dyDescent="0.25">
      <c r="A34" s="209" t="s">
        <v>12</v>
      </c>
      <c r="B34" s="207">
        <v>2</v>
      </c>
      <c r="C34" s="208" t="s">
        <v>294</v>
      </c>
    </row>
    <row r="35" spans="1:3" x14ac:dyDescent="0.25">
      <c r="A35" s="209" t="s">
        <v>13</v>
      </c>
      <c r="B35" s="207">
        <v>2</v>
      </c>
      <c r="C35" s="208" t="s">
        <v>295</v>
      </c>
    </row>
    <row r="36" spans="1:3" x14ac:dyDescent="0.25">
      <c r="A36" s="47" t="s">
        <v>14</v>
      </c>
      <c r="B36" s="207"/>
      <c r="C36" s="208"/>
    </row>
    <row r="37" spans="1:3" ht="60" x14ac:dyDescent="0.25">
      <c r="A37" s="210" t="s">
        <v>15</v>
      </c>
      <c r="B37" s="207"/>
      <c r="C37" s="208" t="s">
        <v>296</v>
      </c>
    </row>
    <row r="38" spans="1:3" ht="30" x14ac:dyDescent="0.25">
      <c r="A38" s="210" t="s">
        <v>16</v>
      </c>
      <c r="B38" s="207"/>
      <c r="C38" s="208" t="s">
        <v>297</v>
      </c>
    </row>
    <row r="39" spans="1:3" x14ac:dyDescent="0.25">
      <c r="A39" s="211" t="s">
        <v>17</v>
      </c>
      <c r="B39" s="212"/>
      <c r="C39" s="213" t="s">
        <v>321</v>
      </c>
    </row>
  </sheetData>
  <pageMargins left="0.7" right="0.7" top="0.75" bottom="0.75" header="0.3" footer="0.3"/>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topLeftCell="A13" workbookViewId="0">
      <selection activeCell="C23" sqref="C23"/>
    </sheetView>
  </sheetViews>
  <sheetFormatPr defaultRowHeight="15" x14ac:dyDescent="0.25"/>
  <cols>
    <col min="1" max="1" width="32.42578125" customWidth="1"/>
    <col min="2" max="2" width="10.42578125" style="2" customWidth="1"/>
    <col min="3" max="3" width="120.7109375" customWidth="1"/>
  </cols>
  <sheetData>
    <row r="1" spans="1:3" s="10" customFormat="1" ht="18.75" x14ac:dyDescent="0.25">
      <c r="A1" s="221" t="s">
        <v>27</v>
      </c>
      <c r="B1" s="222" t="s">
        <v>19</v>
      </c>
      <c r="C1" s="109">
        <v>2021</v>
      </c>
    </row>
    <row r="2" spans="1:3" ht="30" x14ac:dyDescent="0.25">
      <c r="A2" s="205" t="s">
        <v>1</v>
      </c>
      <c r="B2" s="24" t="s">
        <v>151</v>
      </c>
      <c r="C2" s="49" t="s">
        <v>327</v>
      </c>
    </row>
    <row r="3" spans="1:3" x14ac:dyDescent="0.25">
      <c r="A3" s="55" t="s">
        <v>0</v>
      </c>
      <c r="B3" s="207">
        <v>93</v>
      </c>
      <c r="C3" s="216" t="s">
        <v>341</v>
      </c>
    </row>
    <row r="4" spans="1:3" x14ac:dyDescent="0.25">
      <c r="A4" s="217" t="s">
        <v>2</v>
      </c>
      <c r="B4" s="207">
        <v>3</v>
      </c>
      <c r="C4" s="216"/>
    </row>
    <row r="5" spans="1:3" x14ac:dyDescent="0.25">
      <c r="A5" s="217" t="s">
        <v>3</v>
      </c>
      <c r="B5" s="207">
        <v>0</v>
      </c>
      <c r="C5" s="216"/>
    </row>
    <row r="6" spans="1:3" ht="30" x14ac:dyDescent="0.25">
      <c r="A6" s="217" t="s">
        <v>4</v>
      </c>
      <c r="B6" s="207">
        <v>1</v>
      </c>
      <c r="C6" s="216" t="s">
        <v>335</v>
      </c>
    </row>
    <row r="7" spans="1:3" x14ac:dyDescent="0.25">
      <c r="A7" s="217" t="s">
        <v>5</v>
      </c>
      <c r="B7" s="207">
        <v>0</v>
      </c>
      <c r="C7" s="216"/>
    </row>
    <row r="8" spans="1:3" x14ac:dyDescent="0.25">
      <c r="A8" s="217" t="s">
        <v>6</v>
      </c>
      <c r="B8" s="207">
        <v>3</v>
      </c>
      <c r="C8" s="216"/>
    </row>
    <row r="9" spans="1:3" x14ac:dyDescent="0.25">
      <c r="A9" s="217" t="s">
        <v>7</v>
      </c>
      <c r="B9" s="207">
        <v>1</v>
      </c>
      <c r="C9" s="216"/>
    </row>
    <row r="10" spans="1:3" x14ac:dyDescent="0.25">
      <c r="A10" s="217" t="s">
        <v>8</v>
      </c>
      <c r="B10" s="207">
        <v>0</v>
      </c>
      <c r="C10" s="216"/>
    </row>
    <row r="11" spans="1:3" x14ac:dyDescent="0.25">
      <c r="A11" s="217" t="s">
        <v>9</v>
      </c>
      <c r="B11" s="207">
        <v>0</v>
      </c>
      <c r="C11" s="216"/>
    </row>
    <row r="12" spans="1:3" x14ac:dyDescent="0.25">
      <c r="A12" s="217" t="s">
        <v>10</v>
      </c>
      <c r="B12" s="207">
        <v>0</v>
      </c>
      <c r="C12" s="216"/>
    </row>
    <row r="13" spans="1:3" x14ac:dyDescent="0.25">
      <c r="A13" s="217" t="s">
        <v>11</v>
      </c>
      <c r="B13" s="207"/>
      <c r="C13" s="216" t="s">
        <v>336</v>
      </c>
    </row>
    <row r="14" spans="1:3" x14ac:dyDescent="0.25">
      <c r="A14" s="217" t="s">
        <v>12</v>
      </c>
      <c r="B14" s="207">
        <v>6</v>
      </c>
      <c r="C14" s="216" t="s">
        <v>342</v>
      </c>
    </row>
    <row r="15" spans="1:3" x14ac:dyDescent="0.25">
      <c r="A15" s="217" t="s">
        <v>13</v>
      </c>
      <c r="B15" s="207">
        <v>2</v>
      </c>
      <c r="C15" s="216" t="s">
        <v>339</v>
      </c>
    </row>
    <row r="16" spans="1:3" x14ac:dyDescent="0.25">
      <c r="A16" s="47" t="s">
        <v>14</v>
      </c>
      <c r="B16" s="207"/>
      <c r="C16" s="216"/>
    </row>
    <row r="17" spans="1:3" x14ac:dyDescent="0.25">
      <c r="A17" s="218" t="s">
        <v>15</v>
      </c>
      <c r="B17" s="207"/>
      <c r="C17" s="216" t="s">
        <v>338</v>
      </c>
    </row>
    <row r="18" spans="1:3" ht="21" customHeight="1" x14ac:dyDescent="0.25">
      <c r="A18" s="218" t="s">
        <v>16</v>
      </c>
      <c r="B18" s="207"/>
      <c r="C18" s="216" t="s">
        <v>340</v>
      </c>
    </row>
    <row r="19" spans="1:3" x14ac:dyDescent="0.25">
      <c r="A19" s="219" t="s">
        <v>17</v>
      </c>
      <c r="B19" s="212"/>
      <c r="C19" s="220" t="s">
        <v>337</v>
      </c>
    </row>
    <row r="20" spans="1:3" x14ac:dyDescent="0.25">
      <c r="A20" s="12"/>
      <c r="B20" s="13"/>
      <c r="C20" s="12"/>
    </row>
    <row r="21" spans="1:3" ht="30" x14ac:dyDescent="0.25">
      <c r="A21" s="205" t="s">
        <v>18</v>
      </c>
      <c r="B21" s="24" t="s">
        <v>151</v>
      </c>
      <c r="C21" s="49" t="s">
        <v>327</v>
      </c>
    </row>
    <row r="22" spans="1:3" ht="30" x14ac:dyDescent="0.25">
      <c r="A22" s="116" t="s">
        <v>29</v>
      </c>
      <c r="B22" s="30">
        <v>7</v>
      </c>
      <c r="C22" s="216" t="s">
        <v>330</v>
      </c>
    </row>
    <row r="23" spans="1:3" x14ac:dyDescent="0.25">
      <c r="A23" s="116" t="s">
        <v>28</v>
      </c>
      <c r="B23" s="30">
        <v>0</v>
      </c>
      <c r="C23" s="216" t="s">
        <v>331</v>
      </c>
    </row>
    <row r="24" spans="1:3" x14ac:dyDescent="0.25">
      <c r="A24" s="217" t="s">
        <v>2</v>
      </c>
      <c r="B24" s="30">
        <v>2</v>
      </c>
      <c r="C24" s="216"/>
    </row>
    <row r="25" spans="1:3" x14ac:dyDescent="0.25">
      <c r="A25" s="217" t="s">
        <v>3</v>
      </c>
      <c r="B25" s="30">
        <v>1</v>
      </c>
      <c r="C25" s="216"/>
    </row>
    <row r="26" spans="1:3" x14ac:dyDescent="0.25">
      <c r="A26" s="217" t="s">
        <v>4</v>
      </c>
      <c r="B26" s="30">
        <v>0</v>
      </c>
      <c r="C26" s="216"/>
    </row>
    <row r="27" spans="1:3" x14ac:dyDescent="0.25">
      <c r="A27" s="217" t="s">
        <v>5</v>
      </c>
      <c r="B27" s="30">
        <v>0</v>
      </c>
      <c r="C27" s="216"/>
    </row>
    <row r="28" spans="1:3" x14ac:dyDescent="0.25">
      <c r="A28" s="217" t="s">
        <v>6</v>
      </c>
      <c r="B28" s="30">
        <v>3</v>
      </c>
      <c r="C28" s="216"/>
    </row>
    <row r="29" spans="1:3" x14ac:dyDescent="0.25">
      <c r="A29" s="217" t="s">
        <v>7</v>
      </c>
      <c r="B29" s="30"/>
      <c r="C29" s="216" t="s">
        <v>308</v>
      </c>
    </row>
    <row r="30" spans="1:3" x14ac:dyDescent="0.25">
      <c r="A30" s="217" t="s">
        <v>8</v>
      </c>
      <c r="B30" s="30">
        <v>0</v>
      </c>
      <c r="C30" s="216" t="s">
        <v>329</v>
      </c>
    </row>
    <row r="31" spans="1:3" x14ac:dyDescent="0.25">
      <c r="A31" s="217" t="s">
        <v>9</v>
      </c>
      <c r="B31" s="30">
        <v>0</v>
      </c>
      <c r="C31" s="216"/>
    </row>
    <row r="32" spans="1:3" x14ac:dyDescent="0.25">
      <c r="A32" s="217" t="s">
        <v>10</v>
      </c>
      <c r="B32" s="30">
        <v>0</v>
      </c>
      <c r="C32" s="216"/>
    </row>
    <row r="33" spans="1:3" x14ac:dyDescent="0.25">
      <c r="A33" s="217" t="s">
        <v>11</v>
      </c>
      <c r="B33" s="30">
        <v>0</v>
      </c>
      <c r="C33" s="216"/>
    </row>
    <row r="34" spans="1:3" x14ac:dyDescent="0.25">
      <c r="A34" s="217" t="s">
        <v>12</v>
      </c>
      <c r="B34" s="30">
        <v>0</v>
      </c>
      <c r="C34" s="216"/>
    </row>
    <row r="35" spans="1:3" x14ac:dyDescent="0.25">
      <c r="A35" s="217" t="s">
        <v>13</v>
      </c>
      <c r="B35" s="30">
        <v>0</v>
      </c>
      <c r="C35" s="216"/>
    </row>
    <row r="36" spans="1:3" x14ac:dyDescent="0.25">
      <c r="A36" s="47" t="s">
        <v>14</v>
      </c>
      <c r="B36" s="30"/>
      <c r="C36" s="216"/>
    </row>
    <row r="37" spans="1:3" ht="53.25" customHeight="1" x14ac:dyDescent="0.25">
      <c r="A37" s="218" t="s">
        <v>15</v>
      </c>
      <c r="B37" s="30"/>
      <c r="C37" s="216" t="s">
        <v>332</v>
      </c>
    </row>
    <row r="38" spans="1:3" ht="30" x14ac:dyDescent="0.25">
      <c r="A38" s="218" t="s">
        <v>16</v>
      </c>
      <c r="B38" s="30"/>
      <c r="C38" s="216" t="s">
        <v>333</v>
      </c>
    </row>
    <row r="39" spans="1:3" ht="18" customHeight="1" x14ac:dyDescent="0.25">
      <c r="A39" s="219" t="s">
        <v>17</v>
      </c>
      <c r="B39" s="37"/>
      <c r="C39" s="220" t="s">
        <v>334</v>
      </c>
    </row>
  </sheetData>
  <printOptions horizontalCentered="1" verticalCentered="1"/>
  <pageMargins left="0" right="0" top="0" bottom="0" header="0.31496062992125984" footer="0.31496062992125984"/>
  <pageSetup paperSize="9" scale="88"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topLeftCell="A12" zoomScale="130" zoomScaleNormal="130" workbookViewId="0">
      <selection activeCell="C29" sqref="C29"/>
    </sheetView>
  </sheetViews>
  <sheetFormatPr defaultRowHeight="15" x14ac:dyDescent="0.25"/>
  <cols>
    <col min="1" max="1" width="33.85546875" bestFit="1" customWidth="1"/>
    <col min="2" max="2" width="8.28515625" style="2" bestFit="1" customWidth="1"/>
    <col min="3" max="3" width="120.85546875" style="1" bestFit="1" customWidth="1"/>
  </cols>
  <sheetData>
    <row r="1" spans="1:3" ht="18.75" x14ac:dyDescent="0.25">
      <c r="A1" s="110" t="s">
        <v>27</v>
      </c>
      <c r="B1" s="68" t="s">
        <v>20</v>
      </c>
      <c r="C1" s="105">
        <v>2021</v>
      </c>
    </row>
    <row r="2" spans="1:3" ht="30.75" thickBot="1" x14ac:dyDescent="0.3">
      <c r="A2" s="188" t="s">
        <v>1</v>
      </c>
      <c r="B2" s="244" t="s">
        <v>152</v>
      </c>
      <c r="C2" s="245" t="s">
        <v>356</v>
      </c>
    </row>
    <row r="3" spans="1:3" x14ac:dyDescent="0.25">
      <c r="A3" s="246" t="s">
        <v>0</v>
      </c>
      <c r="B3" s="247">
        <v>95.83</v>
      </c>
      <c r="C3" s="248"/>
    </row>
    <row r="4" spans="1:3" x14ac:dyDescent="0.25">
      <c r="A4" s="63" t="s">
        <v>2</v>
      </c>
      <c r="B4" s="243">
        <v>0</v>
      </c>
      <c r="C4" s="249" t="s">
        <v>387</v>
      </c>
    </row>
    <row r="5" spans="1:3" x14ac:dyDescent="0.25">
      <c r="A5" s="63" t="s">
        <v>3</v>
      </c>
      <c r="B5" s="243">
        <v>0</v>
      </c>
      <c r="C5" s="249" t="s">
        <v>388</v>
      </c>
    </row>
    <row r="6" spans="1:3" x14ac:dyDescent="0.25">
      <c r="A6" s="63" t="s">
        <v>4</v>
      </c>
      <c r="B6" s="243">
        <v>1</v>
      </c>
      <c r="C6" s="249" t="s">
        <v>389</v>
      </c>
    </row>
    <row r="7" spans="1:3" x14ac:dyDescent="0.25">
      <c r="A7" s="63" t="s">
        <v>5</v>
      </c>
      <c r="B7" s="243">
        <v>0</v>
      </c>
      <c r="C7" s="249"/>
    </row>
    <row r="8" spans="1:3" x14ac:dyDescent="0.25">
      <c r="A8" s="63" t="s">
        <v>6</v>
      </c>
      <c r="B8" s="243">
        <v>3</v>
      </c>
      <c r="C8" s="249"/>
    </row>
    <row r="9" spans="1:3" ht="45" x14ac:dyDescent="0.25">
      <c r="A9" s="63" t="s">
        <v>7</v>
      </c>
      <c r="B9" s="207">
        <v>1</v>
      </c>
      <c r="C9" s="249" t="s">
        <v>390</v>
      </c>
    </row>
    <row r="10" spans="1:3" x14ac:dyDescent="0.25">
      <c r="A10" s="63" t="s">
        <v>8</v>
      </c>
      <c r="B10" s="207">
        <v>0</v>
      </c>
      <c r="C10" s="249"/>
    </row>
    <row r="11" spans="1:3" x14ac:dyDescent="0.25">
      <c r="A11" s="63" t="s">
        <v>9</v>
      </c>
      <c r="B11" s="207">
        <v>0</v>
      </c>
      <c r="C11" s="249"/>
    </row>
    <row r="12" spans="1:3" x14ac:dyDescent="0.25">
      <c r="A12" s="63" t="s">
        <v>10</v>
      </c>
      <c r="B12" s="207">
        <v>0</v>
      </c>
      <c r="C12" s="249"/>
    </row>
    <row r="13" spans="1:3" ht="30" x14ac:dyDescent="0.25">
      <c r="A13" s="63" t="s">
        <v>11</v>
      </c>
      <c r="B13" s="207">
        <v>2</v>
      </c>
      <c r="C13" s="249" t="s">
        <v>391</v>
      </c>
    </row>
    <row r="14" spans="1:3" x14ac:dyDescent="0.25">
      <c r="A14" s="63" t="s">
        <v>12</v>
      </c>
      <c r="B14" s="207">
        <v>2</v>
      </c>
      <c r="C14" s="249"/>
    </row>
    <row r="15" spans="1:3" ht="30" x14ac:dyDescent="0.25">
      <c r="A15" s="63" t="s">
        <v>13</v>
      </c>
      <c r="B15" s="207">
        <v>6</v>
      </c>
      <c r="C15" s="249" t="s">
        <v>392</v>
      </c>
    </row>
    <row r="16" spans="1:3" x14ac:dyDescent="0.25">
      <c r="A16" s="64" t="s">
        <v>14</v>
      </c>
      <c r="B16" s="223"/>
      <c r="C16" s="249"/>
    </row>
    <row r="17" spans="1:3" ht="30" x14ac:dyDescent="0.25">
      <c r="A17" s="60" t="s">
        <v>15</v>
      </c>
      <c r="B17" s="223"/>
      <c r="C17" s="249" t="s">
        <v>393</v>
      </c>
    </row>
    <row r="18" spans="1:3" x14ac:dyDescent="0.25">
      <c r="A18" s="60" t="s">
        <v>16</v>
      </c>
      <c r="B18" s="207"/>
      <c r="C18" s="249" t="s">
        <v>394</v>
      </c>
    </row>
    <row r="19" spans="1:3" ht="15.75" thickBot="1" x14ac:dyDescent="0.3">
      <c r="A19" s="61" t="s">
        <v>17</v>
      </c>
      <c r="B19" s="76"/>
      <c r="C19" s="250" t="s">
        <v>395</v>
      </c>
    </row>
    <row r="20" spans="1:3" x14ac:dyDescent="0.25">
      <c r="A20" s="12"/>
      <c r="B20" s="13"/>
      <c r="C20" s="14"/>
    </row>
    <row r="21" spans="1:3" ht="30.75" thickBot="1" x14ac:dyDescent="0.3">
      <c r="A21" s="251" t="s">
        <v>18</v>
      </c>
      <c r="B21" s="244" t="s">
        <v>152</v>
      </c>
      <c r="C21" s="245" t="s">
        <v>357</v>
      </c>
    </row>
    <row r="22" spans="1:3" x14ac:dyDescent="0.25">
      <c r="A22" s="252" t="s">
        <v>29</v>
      </c>
      <c r="B22" s="253">
        <v>8</v>
      </c>
      <c r="C22" s="254" t="s">
        <v>396</v>
      </c>
    </row>
    <row r="23" spans="1:3" x14ac:dyDescent="0.25">
      <c r="A23" s="131" t="s">
        <v>28</v>
      </c>
      <c r="B23" s="30">
        <v>0</v>
      </c>
      <c r="C23" s="75" t="s">
        <v>331</v>
      </c>
    </row>
    <row r="24" spans="1:3" x14ac:dyDescent="0.25">
      <c r="A24" s="63" t="s">
        <v>2</v>
      </c>
      <c r="B24" s="30">
        <v>2</v>
      </c>
      <c r="C24" s="75"/>
    </row>
    <row r="25" spans="1:3" x14ac:dyDescent="0.25">
      <c r="A25" s="63" t="s">
        <v>3</v>
      </c>
      <c r="B25" s="30">
        <v>4</v>
      </c>
      <c r="C25" s="75" t="s">
        <v>381</v>
      </c>
    </row>
    <row r="26" spans="1:3" x14ac:dyDescent="0.25">
      <c r="A26" s="63" t="s">
        <v>4</v>
      </c>
      <c r="B26" s="30">
        <v>0</v>
      </c>
      <c r="C26" s="75"/>
    </row>
    <row r="27" spans="1:3" x14ac:dyDescent="0.25">
      <c r="A27" s="63" t="s">
        <v>5</v>
      </c>
      <c r="B27" s="30">
        <v>1</v>
      </c>
      <c r="C27" s="75" t="s">
        <v>382</v>
      </c>
    </row>
    <row r="28" spans="1:3" x14ac:dyDescent="0.25">
      <c r="A28" s="63" t="s">
        <v>6</v>
      </c>
      <c r="B28" s="30">
        <v>3</v>
      </c>
      <c r="C28" s="75"/>
    </row>
    <row r="29" spans="1:3" x14ac:dyDescent="0.25">
      <c r="A29" s="63" t="s">
        <v>7</v>
      </c>
      <c r="B29" s="30">
        <v>0</v>
      </c>
      <c r="C29" s="75"/>
    </row>
    <row r="30" spans="1:3" x14ac:dyDescent="0.25">
      <c r="A30" s="63" t="s">
        <v>8</v>
      </c>
      <c r="B30" s="30">
        <v>0</v>
      </c>
      <c r="C30" s="75"/>
    </row>
    <row r="31" spans="1:3" x14ac:dyDescent="0.25">
      <c r="A31" s="63" t="s">
        <v>9</v>
      </c>
      <c r="B31" s="30">
        <v>0</v>
      </c>
      <c r="C31" s="75"/>
    </row>
    <row r="32" spans="1:3" x14ac:dyDescent="0.25">
      <c r="A32" s="63" t="s">
        <v>10</v>
      </c>
      <c r="B32" s="30">
        <v>0</v>
      </c>
      <c r="C32" s="75"/>
    </row>
    <row r="33" spans="1:3" x14ac:dyDescent="0.25">
      <c r="A33" s="63" t="s">
        <v>11</v>
      </c>
      <c r="B33" s="30">
        <v>0</v>
      </c>
      <c r="C33" s="75"/>
    </row>
    <row r="34" spans="1:3" x14ac:dyDescent="0.25">
      <c r="A34" s="63" t="s">
        <v>12</v>
      </c>
      <c r="B34" s="30">
        <v>0</v>
      </c>
      <c r="C34" s="75"/>
    </row>
    <row r="35" spans="1:3" x14ac:dyDescent="0.25">
      <c r="A35" s="63" t="s">
        <v>13</v>
      </c>
      <c r="B35" s="30">
        <v>1</v>
      </c>
      <c r="C35" s="75" t="s">
        <v>383</v>
      </c>
    </row>
    <row r="36" spans="1:3" x14ac:dyDescent="0.25">
      <c r="A36" s="64" t="s">
        <v>14</v>
      </c>
      <c r="B36" s="30"/>
      <c r="C36" s="75"/>
    </row>
    <row r="37" spans="1:3" ht="45" x14ac:dyDescent="0.25">
      <c r="A37" s="60" t="s">
        <v>15</v>
      </c>
      <c r="B37" s="30"/>
      <c r="C37" s="75" t="s">
        <v>385</v>
      </c>
    </row>
    <row r="38" spans="1:3" ht="45" x14ac:dyDescent="0.25">
      <c r="A38" s="60" t="s">
        <v>16</v>
      </c>
      <c r="B38" s="30"/>
      <c r="C38" s="75" t="s">
        <v>386</v>
      </c>
    </row>
    <row r="39" spans="1:3" ht="15.75" thickBot="1" x14ac:dyDescent="0.3">
      <c r="A39" s="61" t="s">
        <v>17</v>
      </c>
      <c r="B39" s="255"/>
      <c r="C39" s="77" t="s">
        <v>384</v>
      </c>
    </row>
  </sheetData>
  <pageMargins left="0.7" right="0.7" top="0.75" bottom="0.75" header="0.3" footer="0.3"/>
  <pageSetup paperSize="9" scale="80"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11" zoomScale="112" zoomScaleNormal="112" workbookViewId="0">
      <selection activeCell="E26" sqref="E26"/>
    </sheetView>
  </sheetViews>
  <sheetFormatPr defaultColWidth="9.28515625" defaultRowHeight="15" x14ac:dyDescent="0.25"/>
  <cols>
    <col min="1" max="1" width="32.42578125" style="265" customWidth="1"/>
    <col min="2" max="2" width="10.42578125" style="268" customWidth="1"/>
    <col min="3" max="3" width="120.7109375" style="265" customWidth="1"/>
    <col min="4" max="16384" width="9.28515625" style="265"/>
  </cols>
  <sheetData>
    <row r="1" spans="1:3" ht="18.75" x14ac:dyDescent="0.25">
      <c r="A1" s="110" t="s">
        <v>27</v>
      </c>
      <c r="B1" s="68" t="s">
        <v>21</v>
      </c>
      <c r="C1" s="105">
        <v>2021</v>
      </c>
    </row>
    <row r="2" spans="1:3" ht="30" x14ac:dyDescent="0.25">
      <c r="A2" s="82" t="s">
        <v>1</v>
      </c>
      <c r="B2" s="69" t="s">
        <v>108</v>
      </c>
      <c r="C2" s="111" t="s">
        <v>397</v>
      </c>
    </row>
    <row r="3" spans="1:3" x14ac:dyDescent="0.25">
      <c r="A3" s="131" t="s">
        <v>0</v>
      </c>
      <c r="B3" s="69">
        <v>96.14</v>
      </c>
      <c r="C3" s="78"/>
    </row>
    <row r="4" spans="1:3" x14ac:dyDescent="0.25">
      <c r="A4" s="70" t="s">
        <v>2</v>
      </c>
      <c r="B4" s="69">
        <v>1</v>
      </c>
      <c r="C4" s="78" t="s">
        <v>399</v>
      </c>
    </row>
    <row r="5" spans="1:3" x14ac:dyDescent="0.25">
      <c r="A5" s="70" t="s">
        <v>3</v>
      </c>
      <c r="B5" s="69">
        <v>1</v>
      </c>
      <c r="C5" s="112" t="s">
        <v>399</v>
      </c>
    </row>
    <row r="6" spans="1:3" ht="30" x14ac:dyDescent="0.25">
      <c r="A6" s="70" t="s">
        <v>174</v>
      </c>
      <c r="B6" s="69">
        <v>1</v>
      </c>
      <c r="C6" s="78" t="s">
        <v>406</v>
      </c>
    </row>
    <row r="7" spans="1:3" x14ac:dyDescent="0.25">
      <c r="A7" s="70" t="s">
        <v>175</v>
      </c>
      <c r="B7" s="69">
        <v>1</v>
      </c>
      <c r="C7" s="78"/>
    </row>
    <row r="8" spans="1:3" x14ac:dyDescent="0.25">
      <c r="A8" s="70" t="s">
        <v>6</v>
      </c>
      <c r="B8" s="69">
        <v>2</v>
      </c>
      <c r="C8" s="78" t="s">
        <v>407</v>
      </c>
    </row>
    <row r="9" spans="1:3" ht="60" x14ac:dyDescent="0.25">
      <c r="A9" s="70" t="s">
        <v>7</v>
      </c>
      <c r="B9" s="69">
        <v>2</v>
      </c>
      <c r="C9" s="78" t="s">
        <v>411</v>
      </c>
    </row>
    <row r="10" spans="1:3" x14ac:dyDescent="0.25">
      <c r="A10" s="70" t="s">
        <v>8</v>
      </c>
      <c r="B10" s="69">
        <v>0</v>
      </c>
      <c r="C10" s="78"/>
    </row>
    <row r="11" spans="1:3" x14ac:dyDescent="0.25">
      <c r="A11" s="70" t="s">
        <v>9</v>
      </c>
      <c r="B11" s="69">
        <v>0</v>
      </c>
      <c r="C11" s="78"/>
    </row>
    <row r="12" spans="1:3" x14ac:dyDescent="0.25">
      <c r="A12" s="70" t="s">
        <v>10</v>
      </c>
      <c r="B12" s="69">
        <v>0</v>
      </c>
      <c r="C12" s="78"/>
    </row>
    <row r="13" spans="1:3" x14ac:dyDescent="0.25">
      <c r="A13" s="70" t="s">
        <v>11</v>
      </c>
      <c r="B13" s="69">
        <v>5</v>
      </c>
      <c r="C13" s="78" t="s">
        <v>408</v>
      </c>
    </row>
    <row r="14" spans="1:3" x14ac:dyDescent="0.25">
      <c r="A14" s="70" t="s">
        <v>12</v>
      </c>
      <c r="B14" s="69">
        <v>3</v>
      </c>
      <c r="C14" s="78"/>
    </row>
    <row r="15" spans="1:3" x14ac:dyDescent="0.25">
      <c r="A15" s="70" t="s">
        <v>13</v>
      </c>
      <c r="B15" s="69">
        <v>2</v>
      </c>
      <c r="C15" s="78"/>
    </row>
    <row r="16" spans="1:3" x14ac:dyDescent="0.25">
      <c r="A16" s="64" t="s">
        <v>14</v>
      </c>
      <c r="B16" s="69"/>
      <c r="C16" s="78"/>
    </row>
    <row r="17" spans="1:3" x14ac:dyDescent="0.25">
      <c r="A17" s="60" t="s">
        <v>15</v>
      </c>
      <c r="B17" s="69"/>
      <c r="C17" s="78" t="s">
        <v>409</v>
      </c>
    </row>
    <row r="18" spans="1:3" x14ac:dyDescent="0.25">
      <c r="A18" s="60" t="s">
        <v>16</v>
      </c>
      <c r="B18" s="69"/>
      <c r="C18" s="78" t="s">
        <v>410</v>
      </c>
    </row>
    <row r="19" spans="1:3" ht="12.75" customHeight="1" thickBot="1" x14ac:dyDescent="0.3">
      <c r="A19" s="61" t="s">
        <v>17</v>
      </c>
      <c r="B19" s="132"/>
      <c r="C19" s="92" t="s">
        <v>400</v>
      </c>
    </row>
    <row r="20" spans="1:3" x14ac:dyDescent="0.25">
      <c r="A20" s="266"/>
      <c r="B20" s="267"/>
      <c r="C20" s="266"/>
    </row>
    <row r="21" spans="1:3" ht="30" x14ac:dyDescent="0.25">
      <c r="A21" s="257" t="s">
        <v>18</v>
      </c>
      <c r="B21" s="113" t="s">
        <v>108</v>
      </c>
      <c r="C21" s="114" t="s">
        <v>397</v>
      </c>
    </row>
    <row r="22" spans="1:3" ht="30" x14ac:dyDescent="0.25">
      <c r="A22" s="258" t="s">
        <v>413</v>
      </c>
      <c r="B22" s="259">
        <v>69</v>
      </c>
      <c r="C22" s="260" t="s">
        <v>417</v>
      </c>
    </row>
    <row r="23" spans="1:3" x14ac:dyDescent="0.25">
      <c r="A23" s="258" t="s">
        <v>28</v>
      </c>
      <c r="B23" s="259">
        <v>18</v>
      </c>
      <c r="C23" s="260" t="s">
        <v>414</v>
      </c>
    </row>
    <row r="24" spans="1:3" x14ac:dyDescent="0.25">
      <c r="A24" s="115" t="s">
        <v>2</v>
      </c>
      <c r="B24" s="259">
        <v>3</v>
      </c>
      <c r="C24" s="260" t="s">
        <v>401</v>
      </c>
    </row>
    <row r="25" spans="1:3" x14ac:dyDescent="0.25">
      <c r="A25" s="115" t="s">
        <v>3</v>
      </c>
      <c r="B25" s="259">
        <v>1</v>
      </c>
      <c r="C25" s="260"/>
    </row>
    <row r="26" spans="1:3" x14ac:dyDescent="0.25">
      <c r="A26" s="115" t="s">
        <v>123</v>
      </c>
      <c r="B26" s="259">
        <v>0</v>
      </c>
      <c r="C26" s="260"/>
    </row>
    <row r="27" spans="1:3" ht="15.75" x14ac:dyDescent="0.25">
      <c r="A27" s="115" t="s">
        <v>173</v>
      </c>
      <c r="B27" s="259">
        <v>0</v>
      </c>
      <c r="C27" s="260"/>
    </row>
    <row r="28" spans="1:3" x14ac:dyDescent="0.25">
      <c r="A28" s="115" t="s">
        <v>6</v>
      </c>
      <c r="B28" s="259">
        <v>3</v>
      </c>
      <c r="C28" s="260"/>
    </row>
    <row r="29" spans="1:3" x14ac:dyDescent="0.25">
      <c r="A29" s="115" t="s">
        <v>7</v>
      </c>
      <c r="B29" s="259">
        <v>0</v>
      </c>
      <c r="C29" s="260"/>
    </row>
    <row r="30" spans="1:3" x14ac:dyDescent="0.25">
      <c r="A30" s="115" t="s">
        <v>8</v>
      </c>
      <c r="B30" s="259">
        <v>0</v>
      </c>
      <c r="C30" s="260" t="s">
        <v>402</v>
      </c>
    </row>
    <row r="31" spans="1:3" x14ac:dyDescent="0.25">
      <c r="A31" s="115" t="s">
        <v>9</v>
      </c>
      <c r="B31" s="259">
        <v>0</v>
      </c>
      <c r="C31" s="260"/>
    </row>
    <row r="32" spans="1:3" x14ac:dyDescent="0.25">
      <c r="A32" s="115" t="s">
        <v>10</v>
      </c>
      <c r="B32" s="259">
        <v>0</v>
      </c>
      <c r="C32" s="260"/>
    </row>
    <row r="33" spans="1:3" x14ac:dyDescent="0.25">
      <c r="A33" s="115" t="s">
        <v>11</v>
      </c>
      <c r="B33" s="259">
        <v>0</v>
      </c>
      <c r="C33" s="260"/>
    </row>
    <row r="34" spans="1:3" x14ac:dyDescent="0.25">
      <c r="A34" s="115" t="s">
        <v>12</v>
      </c>
      <c r="B34" s="259">
        <v>2</v>
      </c>
      <c r="C34" s="260" t="s">
        <v>403</v>
      </c>
    </row>
    <row r="35" spans="1:3" x14ac:dyDescent="0.25">
      <c r="A35" s="115" t="s">
        <v>13</v>
      </c>
      <c r="B35" s="259">
        <v>5</v>
      </c>
      <c r="C35" s="260" t="s">
        <v>404</v>
      </c>
    </row>
    <row r="36" spans="1:3" x14ac:dyDescent="0.25">
      <c r="A36" s="47" t="s">
        <v>14</v>
      </c>
      <c r="B36" s="259"/>
      <c r="C36" s="260"/>
    </row>
    <row r="37" spans="1:3" ht="30" x14ac:dyDescent="0.25">
      <c r="A37" s="261" t="s">
        <v>15</v>
      </c>
      <c r="B37" s="259"/>
      <c r="C37" s="260" t="s">
        <v>412</v>
      </c>
    </row>
    <row r="38" spans="1:3" x14ac:dyDescent="0.25">
      <c r="A38" s="261" t="s">
        <v>16</v>
      </c>
      <c r="B38" s="259"/>
      <c r="C38" s="260" t="s">
        <v>405</v>
      </c>
    </row>
    <row r="39" spans="1:3" ht="16.5" customHeight="1" x14ac:dyDescent="0.25">
      <c r="A39" s="262" t="s">
        <v>17</v>
      </c>
      <c r="B39" s="263"/>
      <c r="C39" s="264" t="s">
        <v>415</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tabColor rgb="FF00B050"/>
    <pageSetUpPr fitToPage="1"/>
  </sheetPr>
  <dimension ref="A1:C39"/>
  <sheetViews>
    <sheetView workbookViewId="0">
      <selection activeCell="B5" sqref="B5:B15"/>
    </sheetView>
  </sheetViews>
  <sheetFormatPr defaultRowHeight="15" x14ac:dyDescent="0.25"/>
  <cols>
    <col min="1" max="1" width="34" bestFit="1" customWidth="1"/>
    <col min="2" max="2" width="10.42578125" style="2" customWidth="1"/>
    <col min="3" max="3" width="120.7109375" customWidth="1"/>
  </cols>
  <sheetData>
    <row r="1" spans="1:3" ht="21.6" customHeight="1" x14ac:dyDescent="0.25">
      <c r="A1" s="107" t="s">
        <v>27</v>
      </c>
      <c r="B1" s="108" t="s">
        <v>22</v>
      </c>
      <c r="C1" s="109">
        <v>2021</v>
      </c>
    </row>
    <row r="2" spans="1:3" ht="31.5" x14ac:dyDescent="0.25">
      <c r="A2" s="140" t="s">
        <v>1</v>
      </c>
      <c r="B2" s="72" t="s">
        <v>137</v>
      </c>
      <c r="C2" s="136" t="s">
        <v>416</v>
      </c>
    </row>
    <row r="3" spans="1:3" ht="15.75" x14ac:dyDescent="0.25">
      <c r="A3" s="127" t="s">
        <v>0</v>
      </c>
      <c r="B3" s="71">
        <v>95.4</v>
      </c>
      <c r="C3" s="137"/>
    </row>
    <row r="4" spans="1:3" ht="15.75" x14ac:dyDescent="0.25">
      <c r="A4" s="138" t="s">
        <v>2</v>
      </c>
      <c r="B4" s="71">
        <v>1</v>
      </c>
      <c r="C4" s="137" t="s">
        <v>422</v>
      </c>
    </row>
    <row r="5" spans="1:3" ht="15.75" x14ac:dyDescent="0.25">
      <c r="A5" s="138" t="s">
        <v>3</v>
      </c>
      <c r="B5" s="71">
        <v>2</v>
      </c>
      <c r="C5" s="137" t="s">
        <v>423</v>
      </c>
    </row>
    <row r="6" spans="1:3" ht="31.5" x14ac:dyDescent="0.25">
      <c r="A6" s="138" t="s">
        <v>124</v>
      </c>
      <c r="B6" s="275">
        <v>1</v>
      </c>
      <c r="C6" s="277" t="s">
        <v>427</v>
      </c>
    </row>
    <row r="7" spans="1:3" ht="15.75" x14ac:dyDescent="0.25">
      <c r="A7" s="138" t="s">
        <v>125</v>
      </c>
      <c r="B7" s="275">
        <v>1</v>
      </c>
      <c r="C7" s="277" t="s">
        <v>428</v>
      </c>
    </row>
    <row r="8" spans="1:3" ht="15.75" x14ac:dyDescent="0.25">
      <c r="A8" s="138" t="s">
        <v>6</v>
      </c>
      <c r="B8" s="275">
        <v>3</v>
      </c>
      <c r="C8" s="277"/>
    </row>
    <row r="9" spans="1:3" ht="31.5" x14ac:dyDescent="0.25">
      <c r="A9" s="138" t="s">
        <v>7</v>
      </c>
      <c r="B9" s="275">
        <v>1</v>
      </c>
      <c r="C9" s="277" t="s">
        <v>429</v>
      </c>
    </row>
    <row r="10" spans="1:3" ht="15.75" x14ac:dyDescent="0.25">
      <c r="A10" s="138" t="s">
        <v>8</v>
      </c>
      <c r="B10" s="275">
        <v>0</v>
      </c>
      <c r="C10" s="277"/>
    </row>
    <row r="11" spans="1:3" ht="15.75" x14ac:dyDescent="0.25">
      <c r="A11" s="138" t="s">
        <v>9</v>
      </c>
      <c r="B11" s="275">
        <v>0</v>
      </c>
      <c r="C11" s="277"/>
    </row>
    <row r="12" spans="1:3" ht="15.75" x14ac:dyDescent="0.25">
      <c r="A12" s="138" t="s">
        <v>10</v>
      </c>
      <c r="B12" s="275">
        <v>0</v>
      </c>
      <c r="C12" s="277"/>
    </row>
    <row r="13" spans="1:3" ht="15.75" x14ac:dyDescent="0.25">
      <c r="A13" s="138" t="s">
        <v>11</v>
      </c>
      <c r="B13" s="275">
        <v>2</v>
      </c>
      <c r="C13" s="277" t="s">
        <v>430</v>
      </c>
    </row>
    <row r="14" spans="1:3" ht="15.75" x14ac:dyDescent="0.25">
      <c r="A14" s="138" t="s">
        <v>12</v>
      </c>
      <c r="B14" s="275">
        <v>4</v>
      </c>
      <c r="C14" s="277" t="s">
        <v>431</v>
      </c>
    </row>
    <row r="15" spans="1:3" ht="15.75" x14ac:dyDescent="0.25">
      <c r="A15" s="138" t="s">
        <v>13</v>
      </c>
      <c r="B15" s="275">
        <v>0</v>
      </c>
      <c r="C15" s="277"/>
    </row>
    <row r="16" spans="1:3" ht="15.75" x14ac:dyDescent="0.25">
      <c r="A16" s="139" t="s">
        <v>14</v>
      </c>
      <c r="B16" s="275"/>
      <c r="C16" s="277"/>
    </row>
    <row r="17" spans="1:3" ht="15.75" x14ac:dyDescent="0.25">
      <c r="A17" s="129" t="s">
        <v>15</v>
      </c>
      <c r="B17" s="275"/>
      <c r="C17" s="277" t="s">
        <v>432</v>
      </c>
    </row>
    <row r="18" spans="1:3" ht="15.75" x14ac:dyDescent="0.25">
      <c r="A18" s="129" t="s">
        <v>16</v>
      </c>
      <c r="B18" s="275"/>
      <c r="C18" s="277" t="s">
        <v>433</v>
      </c>
    </row>
    <row r="19" spans="1:3" ht="31.5" x14ac:dyDescent="0.25">
      <c r="A19" s="130" t="s">
        <v>17</v>
      </c>
      <c r="B19" s="276"/>
      <c r="C19" s="278" t="s">
        <v>434</v>
      </c>
    </row>
    <row r="20" spans="1:3" x14ac:dyDescent="0.25">
      <c r="A20" s="12"/>
      <c r="B20" s="13"/>
      <c r="C20" s="12"/>
    </row>
    <row r="21" spans="1:3" ht="28.15" customHeight="1" x14ac:dyDescent="0.25">
      <c r="A21" s="141" t="s">
        <v>18</v>
      </c>
      <c r="B21" s="72" t="s">
        <v>137</v>
      </c>
      <c r="C21" s="73" t="s">
        <v>416</v>
      </c>
    </row>
    <row r="22" spans="1:3" ht="15.75" x14ac:dyDescent="0.25">
      <c r="A22" s="127" t="s">
        <v>413</v>
      </c>
      <c r="B22" s="259">
        <v>7</v>
      </c>
      <c r="C22" s="260" t="s">
        <v>426</v>
      </c>
    </row>
    <row r="23" spans="1:3" ht="15.75" x14ac:dyDescent="0.25">
      <c r="A23" s="127" t="s">
        <v>28</v>
      </c>
      <c r="B23" s="259">
        <v>0</v>
      </c>
      <c r="C23" s="260" t="s">
        <v>424</v>
      </c>
    </row>
    <row r="24" spans="1:3" ht="15.75" x14ac:dyDescent="0.25">
      <c r="A24" s="43" t="s">
        <v>2</v>
      </c>
      <c r="B24" s="259">
        <v>3</v>
      </c>
      <c r="C24" s="260"/>
    </row>
    <row r="25" spans="1:3" ht="15.75" x14ac:dyDescent="0.25">
      <c r="A25" s="43" t="s">
        <v>3</v>
      </c>
      <c r="B25" s="259">
        <v>4</v>
      </c>
      <c r="C25" s="260" t="s">
        <v>418</v>
      </c>
    </row>
    <row r="26" spans="1:3" ht="15.75" x14ac:dyDescent="0.25">
      <c r="A26" s="43" t="s">
        <v>124</v>
      </c>
      <c r="B26" s="259">
        <v>0</v>
      </c>
      <c r="C26" s="260"/>
    </row>
    <row r="27" spans="1:3" ht="15.75" x14ac:dyDescent="0.25">
      <c r="A27" s="43" t="s">
        <v>125</v>
      </c>
      <c r="B27" s="259">
        <v>0</v>
      </c>
      <c r="C27" s="260"/>
    </row>
    <row r="28" spans="1:3" ht="15.75" x14ac:dyDescent="0.25">
      <c r="A28" s="43" t="s">
        <v>6</v>
      </c>
      <c r="B28" s="259">
        <v>3</v>
      </c>
      <c r="C28" s="260"/>
    </row>
    <row r="29" spans="1:3" ht="15.75" x14ac:dyDescent="0.25">
      <c r="A29" s="43" t="s">
        <v>7</v>
      </c>
      <c r="B29" s="259">
        <v>0</v>
      </c>
      <c r="C29" s="260" t="s">
        <v>308</v>
      </c>
    </row>
    <row r="30" spans="1:3" ht="15.75" x14ac:dyDescent="0.25">
      <c r="A30" s="43" t="s">
        <v>8</v>
      </c>
      <c r="B30" s="259">
        <v>1</v>
      </c>
      <c r="C30" s="260" t="s">
        <v>419</v>
      </c>
    </row>
    <row r="31" spans="1:3" ht="15.75" x14ac:dyDescent="0.25">
      <c r="A31" s="43" t="s">
        <v>9</v>
      </c>
      <c r="B31" s="259">
        <v>0</v>
      </c>
      <c r="C31" s="260"/>
    </row>
    <row r="32" spans="1:3" ht="15.75" x14ac:dyDescent="0.25">
      <c r="A32" s="43" t="s">
        <v>10</v>
      </c>
      <c r="B32" s="259">
        <v>0</v>
      </c>
      <c r="C32" s="260"/>
    </row>
    <row r="33" spans="1:3" ht="15.75" x14ac:dyDescent="0.25">
      <c r="A33" s="43" t="s">
        <v>11</v>
      </c>
      <c r="B33" s="259">
        <v>0</v>
      </c>
      <c r="C33" s="260"/>
    </row>
    <row r="34" spans="1:3" ht="15.75" x14ac:dyDescent="0.25">
      <c r="A34" s="43" t="s">
        <v>12</v>
      </c>
      <c r="B34" s="259">
        <v>1</v>
      </c>
      <c r="C34" s="260"/>
    </row>
    <row r="35" spans="1:3" ht="15.75" x14ac:dyDescent="0.25">
      <c r="A35" s="43" t="s">
        <v>13</v>
      </c>
      <c r="B35" s="259">
        <v>0</v>
      </c>
      <c r="C35" s="260"/>
    </row>
    <row r="36" spans="1:3" ht="15.75" x14ac:dyDescent="0.25">
      <c r="A36" s="128" t="s">
        <v>14</v>
      </c>
      <c r="B36" s="259"/>
      <c r="C36" s="260"/>
    </row>
    <row r="37" spans="1:3" ht="30" x14ac:dyDescent="0.25">
      <c r="A37" s="129" t="s">
        <v>15</v>
      </c>
      <c r="B37" s="259"/>
      <c r="C37" s="260" t="s">
        <v>420</v>
      </c>
    </row>
    <row r="38" spans="1:3" ht="30" x14ac:dyDescent="0.25">
      <c r="A38" s="129" t="s">
        <v>16</v>
      </c>
      <c r="B38" s="259"/>
      <c r="C38" s="260" t="s">
        <v>421</v>
      </c>
    </row>
    <row r="39" spans="1:3" ht="45" x14ac:dyDescent="0.25">
      <c r="A39" s="130" t="s">
        <v>17</v>
      </c>
      <c r="B39" s="263"/>
      <c r="C39" s="264" t="s">
        <v>425</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sheetPr>
    <tabColor rgb="FFFFFF00"/>
  </sheetPr>
  <dimension ref="A1:F88"/>
  <sheetViews>
    <sheetView workbookViewId="0">
      <selection activeCell="L16" sqref="L16"/>
    </sheetView>
  </sheetViews>
  <sheetFormatPr defaultRowHeight="15" x14ac:dyDescent="0.25"/>
  <cols>
    <col min="1" max="3" width="13.5703125" customWidth="1"/>
    <col min="4" max="4" width="11.7109375" customWidth="1"/>
    <col min="5" max="6" width="13.5703125" customWidth="1"/>
  </cols>
  <sheetData>
    <row r="1" spans="1:6" ht="27" customHeight="1" x14ac:dyDescent="0.25">
      <c r="A1" s="282" t="s">
        <v>30</v>
      </c>
      <c r="B1" s="283"/>
      <c r="C1" s="283"/>
      <c r="D1" s="283"/>
      <c r="E1" s="283"/>
      <c r="F1" s="284"/>
    </row>
    <row r="2" spans="1:6" ht="18.75" x14ac:dyDescent="0.3">
      <c r="A2" s="285" t="s">
        <v>31</v>
      </c>
      <c r="B2" s="286"/>
      <c r="C2" s="286"/>
      <c r="D2" s="286"/>
      <c r="E2" s="286"/>
      <c r="F2" s="287"/>
    </row>
    <row r="3" spans="1:6" ht="23.25" customHeight="1" x14ac:dyDescent="0.25">
      <c r="A3" s="288" t="s">
        <v>32</v>
      </c>
      <c r="B3" s="289"/>
      <c r="C3" s="3">
        <v>96</v>
      </c>
      <c r="D3" s="3"/>
      <c r="E3" s="3" t="s">
        <v>33</v>
      </c>
      <c r="F3" s="4">
        <v>146</v>
      </c>
    </row>
    <row r="4" spans="1:6" ht="23.25" customHeight="1" x14ac:dyDescent="0.25">
      <c r="A4" s="290" t="s">
        <v>34</v>
      </c>
      <c r="B4" s="291"/>
      <c r="C4" s="5">
        <v>77</v>
      </c>
      <c r="D4" s="5"/>
      <c r="E4" s="5" t="s">
        <v>33</v>
      </c>
      <c r="F4" s="6">
        <v>48</v>
      </c>
    </row>
    <row r="5" spans="1:6" ht="23.25" customHeight="1" thickBot="1" x14ac:dyDescent="0.3">
      <c r="A5" s="292" t="s">
        <v>35</v>
      </c>
      <c r="B5" s="293"/>
      <c r="C5" s="7">
        <v>18</v>
      </c>
      <c r="D5" s="7"/>
      <c r="E5" s="7" t="s">
        <v>33</v>
      </c>
      <c r="F5" s="8">
        <v>0</v>
      </c>
    </row>
    <row r="6" spans="1:6" ht="6" customHeight="1" thickTop="1" x14ac:dyDescent="0.25">
      <c r="A6" s="279"/>
      <c r="B6" s="280"/>
      <c r="C6" s="280"/>
      <c r="D6" s="280"/>
      <c r="E6" s="280"/>
      <c r="F6" s="281"/>
    </row>
    <row r="7" spans="1:6" ht="26.25" customHeight="1" x14ac:dyDescent="0.25">
      <c r="A7" s="297" t="s">
        <v>36</v>
      </c>
      <c r="B7" s="298"/>
      <c r="C7" s="298"/>
      <c r="D7" s="298"/>
      <c r="E7" s="298"/>
      <c r="F7" s="299"/>
    </row>
    <row r="8" spans="1:6" ht="40.5" customHeight="1" x14ac:dyDescent="0.25">
      <c r="A8" s="300" t="s">
        <v>107</v>
      </c>
      <c r="B8" s="301"/>
      <c r="C8" s="301"/>
      <c r="D8" s="301"/>
      <c r="E8" s="301"/>
      <c r="F8" s="302"/>
    </row>
    <row r="9" spans="1:6" ht="26.25" customHeight="1" x14ac:dyDescent="0.25">
      <c r="A9" s="297" t="s">
        <v>37</v>
      </c>
      <c r="B9" s="298"/>
      <c r="C9" s="298"/>
      <c r="D9" s="298"/>
      <c r="E9" s="298"/>
      <c r="F9" s="299"/>
    </row>
    <row r="10" spans="1:6" ht="26.25" customHeight="1" x14ac:dyDescent="0.25">
      <c r="A10" s="300" t="s">
        <v>38</v>
      </c>
      <c r="B10" s="301"/>
      <c r="C10" s="301"/>
      <c r="D10" s="301"/>
      <c r="E10" s="301"/>
      <c r="F10" s="302"/>
    </row>
    <row r="11" spans="1:6" ht="26.25" customHeight="1" x14ac:dyDescent="0.25">
      <c r="A11" s="297" t="s">
        <v>39</v>
      </c>
      <c r="B11" s="298"/>
      <c r="C11" s="298"/>
      <c r="D11" s="298"/>
      <c r="E11" s="298"/>
      <c r="F11" s="299"/>
    </row>
    <row r="12" spans="1:6" ht="26.25" customHeight="1" x14ac:dyDescent="0.25">
      <c r="A12" s="300" t="s">
        <v>40</v>
      </c>
      <c r="B12" s="301"/>
      <c r="C12" s="301"/>
      <c r="D12" s="301"/>
      <c r="E12" s="301"/>
      <c r="F12" s="302"/>
    </row>
    <row r="13" spans="1:6" ht="26.25" customHeight="1" x14ac:dyDescent="0.25">
      <c r="A13" s="297" t="s">
        <v>2</v>
      </c>
      <c r="B13" s="298"/>
      <c r="C13" s="298"/>
      <c r="D13" s="298"/>
      <c r="E13" s="298"/>
      <c r="F13" s="299"/>
    </row>
    <row r="14" spans="1:6" ht="26.25" customHeight="1" x14ac:dyDescent="0.25">
      <c r="A14" s="300" t="s">
        <v>41</v>
      </c>
      <c r="B14" s="301"/>
      <c r="C14" s="301"/>
      <c r="D14" s="301"/>
      <c r="E14" s="301"/>
      <c r="F14" s="302"/>
    </row>
    <row r="15" spans="1:6" ht="26.25" customHeight="1" x14ac:dyDescent="0.25">
      <c r="A15" s="297" t="s">
        <v>42</v>
      </c>
      <c r="B15" s="298"/>
      <c r="C15" s="298"/>
      <c r="D15" s="298"/>
      <c r="E15" s="298"/>
      <c r="F15" s="299"/>
    </row>
    <row r="16" spans="1:6" ht="73.5" customHeight="1" x14ac:dyDescent="0.25">
      <c r="A16" s="300" t="s">
        <v>43</v>
      </c>
      <c r="B16" s="301"/>
      <c r="C16" s="301"/>
      <c r="D16" s="301"/>
      <c r="E16" s="301"/>
      <c r="F16" s="302"/>
    </row>
    <row r="17" spans="1:6" ht="18" customHeight="1" x14ac:dyDescent="0.25">
      <c r="A17" s="294" t="s">
        <v>44</v>
      </c>
      <c r="B17" s="295"/>
      <c r="C17" s="295"/>
      <c r="D17" s="295"/>
      <c r="E17" s="295"/>
      <c r="F17" s="296"/>
    </row>
    <row r="18" spans="1:6" ht="18" customHeight="1" x14ac:dyDescent="0.25">
      <c r="A18" s="294" t="s">
        <v>45</v>
      </c>
      <c r="B18" s="295"/>
      <c r="C18" s="295"/>
      <c r="D18" s="295"/>
      <c r="E18" s="295"/>
      <c r="F18" s="296"/>
    </row>
    <row r="19" spans="1:6" ht="18" customHeight="1" x14ac:dyDescent="0.25">
      <c r="A19" s="294" t="s">
        <v>46</v>
      </c>
      <c r="B19" s="295"/>
      <c r="C19" s="295"/>
      <c r="D19" s="295"/>
      <c r="E19" s="295"/>
      <c r="F19" s="296"/>
    </row>
    <row r="20" spans="1:6" ht="18" customHeight="1" x14ac:dyDescent="0.25">
      <c r="A20" s="15" t="s">
        <v>47</v>
      </c>
      <c r="B20" s="16"/>
      <c r="C20" s="303"/>
      <c r="D20" s="303"/>
      <c r="E20" s="303"/>
      <c r="F20" s="304"/>
    </row>
    <row r="21" spans="1:6" ht="18" customHeight="1" x14ac:dyDescent="0.25">
      <c r="A21" s="294" t="s">
        <v>48</v>
      </c>
      <c r="B21" s="295"/>
      <c r="C21" s="295"/>
      <c r="D21" s="295"/>
      <c r="E21" s="295"/>
      <c r="F21" s="296"/>
    </row>
    <row r="22" spans="1:6" ht="18" customHeight="1" x14ac:dyDescent="0.25">
      <c r="A22" s="294" t="s">
        <v>49</v>
      </c>
      <c r="B22" s="295"/>
      <c r="C22" s="295"/>
      <c r="D22" s="295"/>
      <c r="E22" s="295"/>
      <c r="F22" s="296"/>
    </row>
    <row r="23" spans="1:6" ht="18" customHeight="1" x14ac:dyDescent="0.25">
      <c r="A23" s="294" t="s">
        <v>50</v>
      </c>
      <c r="B23" s="295"/>
      <c r="C23" s="295"/>
      <c r="D23" s="295"/>
      <c r="E23" s="295"/>
      <c r="F23" s="296"/>
    </row>
    <row r="24" spans="1:6" ht="18" customHeight="1" x14ac:dyDescent="0.25">
      <c r="A24" s="294" t="s">
        <v>51</v>
      </c>
      <c r="B24" s="295"/>
      <c r="C24" s="295"/>
      <c r="D24" s="295"/>
      <c r="E24" s="295"/>
      <c r="F24" s="296"/>
    </row>
    <row r="25" spans="1:6" ht="18" customHeight="1" thickBot="1" x14ac:dyDescent="0.3">
      <c r="A25" s="305" t="s">
        <v>52</v>
      </c>
      <c r="B25" s="306"/>
      <c r="C25" s="306"/>
      <c r="D25" s="306"/>
      <c r="E25" s="306"/>
      <c r="F25" s="307"/>
    </row>
    <row r="26" spans="1:6" ht="24.75" customHeight="1" x14ac:dyDescent="0.25">
      <c r="A26" s="297" t="s">
        <v>53</v>
      </c>
      <c r="B26" s="298"/>
      <c r="C26" s="298"/>
      <c r="D26" s="298"/>
      <c r="E26" s="298"/>
      <c r="F26" s="299"/>
    </row>
    <row r="27" spans="1:6" ht="27" customHeight="1" x14ac:dyDescent="0.25">
      <c r="A27" s="300" t="s">
        <v>54</v>
      </c>
      <c r="B27" s="301"/>
      <c r="C27" s="301"/>
      <c r="D27" s="301"/>
      <c r="E27" s="301"/>
      <c r="F27" s="302"/>
    </row>
    <row r="28" spans="1:6" ht="27" customHeight="1" x14ac:dyDescent="0.25">
      <c r="A28" s="300" t="s">
        <v>55</v>
      </c>
      <c r="B28" s="301"/>
      <c r="C28" s="301"/>
      <c r="D28" s="301"/>
      <c r="E28" s="301"/>
      <c r="F28" s="302"/>
    </row>
    <row r="29" spans="1:6" ht="6.6" customHeight="1" x14ac:dyDescent="0.25">
      <c r="A29" s="300"/>
      <c r="B29" s="301"/>
      <c r="C29" s="301"/>
      <c r="D29" s="301"/>
      <c r="E29" s="301"/>
      <c r="F29" s="302"/>
    </row>
    <row r="30" spans="1:6" ht="24" customHeight="1" x14ac:dyDescent="0.25">
      <c r="A30" s="297" t="s">
        <v>56</v>
      </c>
      <c r="B30" s="298"/>
      <c r="C30" s="298"/>
      <c r="D30" s="298"/>
      <c r="E30" s="298"/>
      <c r="F30" s="299"/>
    </row>
    <row r="31" spans="1:6" ht="50.25" customHeight="1" x14ac:dyDescent="0.25">
      <c r="A31" s="300" t="s">
        <v>57</v>
      </c>
      <c r="B31" s="301"/>
      <c r="C31" s="301"/>
      <c r="D31" s="301"/>
      <c r="E31" s="301"/>
      <c r="F31" s="302"/>
    </row>
    <row r="32" spans="1:6" ht="15.75" customHeight="1" x14ac:dyDescent="0.25">
      <c r="A32" s="308" t="s">
        <v>58</v>
      </c>
      <c r="B32" s="309"/>
      <c r="C32" s="309"/>
      <c r="D32" s="309"/>
      <c r="E32" s="309"/>
      <c r="F32" s="310"/>
    </row>
    <row r="33" spans="1:6" ht="15.75" customHeight="1" x14ac:dyDescent="0.25">
      <c r="A33" s="311" t="s">
        <v>59</v>
      </c>
      <c r="B33" s="312"/>
      <c r="C33" s="312"/>
      <c r="D33" s="312"/>
      <c r="E33" s="312"/>
      <c r="F33" s="313"/>
    </row>
    <row r="34" spans="1:6" ht="15.75" customHeight="1" x14ac:dyDescent="0.25">
      <c r="A34" s="311" t="s">
        <v>60</v>
      </c>
      <c r="B34" s="312"/>
      <c r="C34" s="312"/>
      <c r="D34" s="312"/>
      <c r="E34" s="312"/>
      <c r="F34" s="313"/>
    </row>
    <row r="35" spans="1:6" ht="15.75" customHeight="1" x14ac:dyDescent="0.25">
      <c r="A35" s="311" t="s">
        <v>61</v>
      </c>
      <c r="B35" s="312"/>
      <c r="C35" s="312"/>
      <c r="D35" s="312"/>
      <c r="E35" s="312"/>
      <c r="F35" s="313"/>
    </row>
    <row r="36" spans="1:6" ht="15.75" customHeight="1" x14ac:dyDescent="0.25">
      <c r="A36" s="311" t="s">
        <v>62</v>
      </c>
      <c r="B36" s="312"/>
      <c r="C36" s="312"/>
      <c r="D36" s="312"/>
      <c r="E36" s="312"/>
      <c r="F36" s="313"/>
    </row>
    <row r="37" spans="1:6" ht="15.75" customHeight="1" x14ac:dyDescent="0.25">
      <c r="A37" s="308" t="s">
        <v>63</v>
      </c>
      <c r="B37" s="309"/>
      <c r="C37" s="309"/>
      <c r="D37" s="309"/>
      <c r="E37" s="309"/>
      <c r="F37" s="310"/>
    </row>
    <row r="38" spans="1:6" ht="15.75" customHeight="1" x14ac:dyDescent="0.25">
      <c r="A38" s="308" t="s">
        <v>64</v>
      </c>
      <c r="B38" s="309"/>
      <c r="C38" s="309"/>
      <c r="D38" s="309"/>
      <c r="E38" s="309"/>
      <c r="F38" s="310"/>
    </row>
    <row r="39" spans="1:6" ht="15.75" customHeight="1" x14ac:dyDescent="0.25">
      <c r="A39" s="308" t="s">
        <v>65</v>
      </c>
      <c r="B39" s="309"/>
      <c r="C39" s="309"/>
      <c r="D39" s="309"/>
      <c r="E39" s="309"/>
      <c r="F39" s="310"/>
    </row>
    <row r="40" spans="1:6" ht="15.75" customHeight="1" x14ac:dyDescent="0.25">
      <c r="A40" s="308" t="s">
        <v>66</v>
      </c>
      <c r="B40" s="309"/>
      <c r="C40" s="309"/>
      <c r="D40" s="309"/>
      <c r="E40" s="309"/>
      <c r="F40" s="310"/>
    </row>
    <row r="41" spans="1:6" ht="15.75" customHeight="1" x14ac:dyDescent="0.25">
      <c r="A41" s="308" t="s">
        <v>67</v>
      </c>
      <c r="B41" s="309"/>
      <c r="C41" s="309"/>
      <c r="D41" s="309"/>
      <c r="E41" s="309"/>
      <c r="F41" s="310"/>
    </row>
    <row r="42" spans="1:6" ht="15.75" customHeight="1" x14ac:dyDescent="0.25">
      <c r="A42" s="308" t="s">
        <v>68</v>
      </c>
      <c r="B42" s="309"/>
      <c r="C42" s="309"/>
      <c r="D42" s="309"/>
      <c r="E42" s="309"/>
      <c r="F42" s="310"/>
    </row>
    <row r="43" spans="1:6" ht="15.75" customHeight="1" x14ac:dyDescent="0.25">
      <c r="A43" s="308" t="s">
        <v>69</v>
      </c>
      <c r="B43" s="309"/>
      <c r="C43" s="309"/>
      <c r="D43" s="309"/>
      <c r="E43" s="309"/>
      <c r="F43" s="310"/>
    </row>
    <row r="44" spans="1:6" ht="15.75" customHeight="1" x14ac:dyDescent="0.25">
      <c r="A44" s="308" t="s">
        <v>70</v>
      </c>
      <c r="B44" s="309"/>
      <c r="C44" s="309"/>
      <c r="D44" s="309"/>
      <c r="E44" s="309"/>
      <c r="F44" s="310"/>
    </row>
    <row r="45" spans="1:6" ht="15.75" customHeight="1" x14ac:dyDescent="0.25">
      <c r="A45" s="308" t="s">
        <v>71</v>
      </c>
      <c r="B45" s="309"/>
      <c r="C45" s="309"/>
      <c r="D45" s="309"/>
      <c r="E45" s="309"/>
      <c r="F45" s="310"/>
    </row>
    <row r="46" spans="1:6" ht="20.25" customHeight="1" thickBot="1" x14ac:dyDescent="0.3">
      <c r="A46" s="314" t="s">
        <v>72</v>
      </c>
      <c r="B46" s="315"/>
      <c r="C46" s="315"/>
      <c r="D46" s="315"/>
      <c r="E46" s="315"/>
      <c r="F46" s="316"/>
    </row>
    <row r="47" spans="1:6" ht="15.75" customHeight="1" x14ac:dyDescent="0.25">
      <c r="A47" s="317" t="s">
        <v>3</v>
      </c>
      <c r="B47" s="318"/>
      <c r="C47" s="318"/>
      <c r="D47" s="318"/>
      <c r="E47" s="318"/>
      <c r="F47" s="319"/>
    </row>
    <row r="48" spans="1:6" ht="21.75" customHeight="1" x14ac:dyDescent="0.25">
      <c r="A48" s="320" t="s">
        <v>73</v>
      </c>
      <c r="B48" s="321"/>
      <c r="C48" s="321"/>
      <c r="D48" s="321"/>
      <c r="E48" s="321"/>
      <c r="F48" s="322"/>
    </row>
    <row r="49" spans="1:6" ht="21.75" customHeight="1" x14ac:dyDescent="0.25">
      <c r="A49" s="300" t="s">
        <v>74</v>
      </c>
      <c r="B49" s="301"/>
      <c r="C49" s="301"/>
      <c r="D49" s="301"/>
      <c r="E49" s="301"/>
      <c r="F49" s="302"/>
    </row>
    <row r="50" spans="1:6" ht="21.75" customHeight="1" x14ac:dyDescent="0.25">
      <c r="A50" s="300" t="s">
        <v>75</v>
      </c>
      <c r="B50" s="301"/>
      <c r="C50" s="301"/>
      <c r="D50" s="301"/>
      <c r="E50" s="301"/>
      <c r="F50" s="302"/>
    </row>
    <row r="51" spans="1:6" ht="21.75" customHeight="1" x14ac:dyDescent="0.25">
      <c r="A51" s="323" t="s">
        <v>76</v>
      </c>
      <c r="B51" s="324"/>
      <c r="C51" s="324"/>
      <c r="D51" s="324"/>
      <c r="E51" s="324"/>
      <c r="F51" s="325"/>
    </row>
    <row r="52" spans="1:6" ht="15.75" customHeight="1" x14ac:dyDescent="0.25">
      <c r="A52" s="297" t="s">
        <v>77</v>
      </c>
      <c r="B52" s="298"/>
      <c r="C52" s="298"/>
      <c r="D52" s="298"/>
      <c r="E52" s="298"/>
      <c r="F52" s="299"/>
    </row>
    <row r="53" spans="1:6" ht="23.25" customHeight="1" x14ac:dyDescent="0.25">
      <c r="A53" s="326" t="s">
        <v>78</v>
      </c>
      <c r="B53" s="327"/>
      <c r="C53" s="327"/>
      <c r="D53" s="327"/>
      <c r="E53" s="327"/>
      <c r="F53" s="328"/>
    </row>
    <row r="54" spans="1:6" ht="30.75" customHeight="1" x14ac:dyDescent="0.25">
      <c r="A54" s="300" t="s">
        <v>79</v>
      </c>
      <c r="B54" s="301"/>
      <c r="C54" s="301"/>
      <c r="D54" s="301"/>
      <c r="E54" s="301"/>
      <c r="F54" s="302"/>
    </row>
    <row r="55" spans="1:6" ht="9" customHeight="1" thickBot="1" x14ac:dyDescent="0.3">
      <c r="A55" s="329"/>
      <c r="B55" s="330"/>
      <c r="C55" s="330"/>
      <c r="D55" s="330"/>
      <c r="E55" s="330"/>
      <c r="F55" s="331"/>
    </row>
    <row r="56" spans="1:6" ht="21.75" customHeight="1" x14ac:dyDescent="0.25">
      <c r="A56" s="297" t="s">
        <v>80</v>
      </c>
      <c r="B56" s="298"/>
      <c r="C56" s="298"/>
      <c r="D56" s="298"/>
      <c r="E56" s="298"/>
      <c r="F56" s="299"/>
    </row>
    <row r="57" spans="1:6" ht="44.25" customHeight="1" x14ac:dyDescent="0.25">
      <c r="A57" s="300" t="s">
        <v>81</v>
      </c>
      <c r="B57" s="301"/>
      <c r="C57" s="301"/>
      <c r="D57" s="301"/>
      <c r="E57" s="301"/>
      <c r="F57" s="302"/>
    </row>
    <row r="58" spans="1:6" ht="22.9" customHeight="1" x14ac:dyDescent="0.25">
      <c r="A58" s="300" t="s">
        <v>82</v>
      </c>
      <c r="B58" s="301"/>
      <c r="C58" s="301"/>
      <c r="D58" s="301"/>
      <c r="E58" s="301"/>
      <c r="F58" s="302"/>
    </row>
    <row r="59" spans="1:6" ht="15.75" x14ac:dyDescent="0.25">
      <c r="A59" s="297" t="s">
        <v>6</v>
      </c>
      <c r="B59" s="298"/>
      <c r="C59" s="298"/>
      <c r="D59" s="298"/>
      <c r="E59" s="298"/>
      <c r="F59" s="299"/>
    </row>
    <row r="60" spans="1:6" ht="30" customHeight="1" x14ac:dyDescent="0.25">
      <c r="A60" s="300" t="s">
        <v>83</v>
      </c>
      <c r="B60" s="301"/>
      <c r="C60" s="301"/>
      <c r="D60" s="301"/>
      <c r="E60" s="301"/>
      <c r="F60" s="302"/>
    </row>
    <row r="61" spans="1:6" ht="18.75" customHeight="1" x14ac:dyDescent="0.25">
      <c r="A61" s="332" t="s">
        <v>84</v>
      </c>
      <c r="B61" s="333"/>
      <c r="C61" s="333"/>
      <c r="D61" s="333"/>
      <c r="E61" s="333"/>
      <c r="F61" s="334"/>
    </row>
    <row r="62" spans="1:6" ht="18.75" customHeight="1" x14ac:dyDescent="0.25">
      <c r="A62" s="294" t="s">
        <v>85</v>
      </c>
      <c r="B62" s="295"/>
      <c r="C62" s="295"/>
      <c r="D62" s="295"/>
      <c r="E62" s="295"/>
      <c r="F62" s="296"/>
    </row>
    <row r="63" spans="1:6" ht="18.75" customHeight="1" x14ac:dyDescent="0.25">
      <c r="A63" s="294" t="s">
        <v>86</v>
      </c>
      <c r="B63" s="295"/>
      <c r="C63" s="295"/>
      <c r="D63" s="295"/>
      <c r="E63" s="295"/>
      <c r="F63" s="296"/>
    </row>
    <row r="64" spans="1:6" ht="6.6" customHeight="1" x14ac:dyDescent="0.25">
      <c r="A64" s="300"/>
      <c r="B64" s="301"/>
      <c r="C64" s="301"/>
      <c r="D64" s="301"/>
      <c r="E64" s="301"/>
      <c r="F64" s="302"/>
    </row>
    <row r="65" spans="1:6" ht="25.15" customHeight="1" x14ac:dyDescent="0.25">
      <c r="A65" s="297" t="s">
        <v>87</v>
      </c>
      <c r="B65" s="298"/>
      <c r="C65" s="298"/>
      <c r="D65" s="298"/>
      <c r="E65" s="298"/>
      <c r="F65" s="299"/>
    </row>
    <row r="66" spans="1:6" ht="24" customHeight="1" x14ac:dyDescent="0.25">
      <c r="A66" s="294" t="s">
        <v>88</v>
      </c>
      <c r="B66" s="295"/>
      <c r="C66" s="295"/>
      <c r="D66" s="295"/>
      <c r="E66" s="295"/>
      <c r="F66" s="296"/>
    </row>
    <row r="67" spans="1:6" ht="36" customHeight="1" x14ac:dyDescent="0.25">
      <c r="A67" s="294" t="s">
        <v>89</v>
      </c>
      <c r="B67" s="295"/>
      <c r="C67" s="295"/>
      <c r="D67" s="295"/>
      <c r="E67" s="295"/>
      <c r="F67" s="296"/>
    </row>
    <row r="68" spans="1:6" ht="19.5" customHeight="1" x14ac:dyDescent="0.25">
      <c r="A68" s="294" t="s">
        <v>90</v>
      </c>
      <c r="B68" s="295"/>
      <c r="C68" s="295"/>
      <c r="D68" s="295"/>
      <c r="E68" s="295"/>
      <c r="F68" s="296"/>
    </row>
    <row r="69" spans="1:6" ht="19.5" customHeight="1" x14ac:dyDescent="0.25">
      <c r="A69" s="294" t="s">
        <v>91</v>
      </c>
      <c r="B69" s="295"/>
      <c r="C69" s="295"/>
      <c r="D69" s="295"/>
      <c r="E69" s="295"/>
      <c r="F69" s="296"/>
    </row>
    <row r="70" spans="1:6" ht="19.5" customHeight="1" x14ac:dyDescent="0.25">
      <c r="A70" s="294" t="s">
        <v>92</v>
      </c>
      <c r="B70" s="295"/>
      <c r="C70" s="295"/>
      <c r="D70" s="295"/>
      <c r="E70" s="295"/>
      <c r="F70" s="296"/>
    </row>
    <row r="71" spans="1:6" ht="19.5" customHeight="1" x14ac:dyDescent="0.25">
      <c r="A71" s="294" t="s">
        <v>93</v>
      </c>
      <c r="B71" s="295"/>
      <c r="C71" s="295"/>
      <c r="D71" s="295"/>
      <c r="E71" s="295"/>
      <c r="F71" s="296"/>
    </row>
    <row r="72" spans="1:6" ht="6.6" customHeight="1" x14ac:dyDescent="0.25">
      <c r="A72" s="335"/>
      <c r="B72" s="336"/>
      <c r="C72" s="336"/>
      <c r="D72" s="336"/>
      <c r="E72" s="336"/>
      <c r="F72" s="337"/>
    </row>
    <row r="73" spans="1:6" ht="15.75" customHeight="1" x14ac:dyDescent="0.25">
      <c r="A73" s="297" t="s">
        <v>94</v>
      </c>
      <c r="B73" s="298"/>
      <c r="C73" s="298"/>
      <c r="D73" s="298"/>
      <c r="E73" s="298"/>
      <c r="F73" s="299"/>
    </row>
    <row r="74" spans="1:6" ht="39" customHeight="1" x14ac:dyDescent="0.25">
      <c r="A74" s="300" t="s">
        <v>95</v>
      </c>
      <c r="B74" s="301"/>
      <c r="C74" s="301"/>
      <c r="D74" s="301"/>
      <c r="E74" s="301"/>
      <c r="F74" s="302"/>
    </row>
    <row r="75" spans="1:6" ht="22.5" customHeight="1" x14ac:dyDescent="0.25">
      <c r="A75" s="294" t="s">
        <v>96</v>
      </c>
      <c r="B75" s="295"/>
      <c r="C75" s="295"/>
      <c r="D75" s="295"/>
      <c r="E75" s="295"/>
      <c r="F75" s="296"/>
    </row>
    <row r="76" spans="1:6" ht="22.5" customHeight="1" x14ac:dyDescent="0.25">
      <c r="A76" s="294" t="s">
        <v>97</v>
      </c>
      <c r="B76" s="295"/>
      <c r="C76" s="295"/>
      <c r="D76" s="295"/>
      <c r="E76" s="295"/>
      <c r="F76" s="296"/>
    </row>
    <row r="77" spans="1:6" ht="22.5" customHeight="1" x14ac:dyDescent="0.25">
      <c r="A77" s="294" t="s">
        <v>98</v>
      </c>
      <c r="B77" s="295"/>
      <c r="C77" s="295"/>
      <c r="D77" s="295"/>
      <c r="E77" s="295"/>
      <c r="F77" s="296"/>
    </row>
    <row r="78" spans="1:6" ht="22.5" customHeight="1" x14ac:dyDescent="0.25">
      <c r="A78" s="294" t="s">
        <v>99</v>
      </c>
      <c r="B78" s="295"/>
      <c r="C78" s="295"/>
      <c r="D78" s="295"/>
      <c r="E78" s="295"/>
      <c r="F78" s="296"/>
    </row>
    <row r="79" spans="1:6" ht="22.5" customHeight="1" x14ac:dyDescent="0.25">
      <c r="A79" s="294" t="s">
        <v>100</v>
      </c>
      <c r="B79" s="295"/>
      <c r="C79" s="295"/>
      <c r="D79" s="295"/>
      <c r="E79" s="295"/>
      <c r="F79" s="296"/>
    </row>
    <row r="80" spans="1:6" ht="6" customHeight="1" x14ac:dyDescent="0.25">
      <c r="A80" s="335"/>
      <c r="B80" s="336"/>
      <c r="C80" s="336"/>
      <c r="D80" s="336"/>
      <c r="E80" s="336"/>
      <c r="F80" s="337"/>
    </row>
    <row r="81" spans="1:6" ht="15.75" x14ac:dyDescent="0.25">
      <c r="A81" s="297" t="s">
        <v>101</v>
      </c>
      <c r="B81" s="298"/>
      <c r="C81" s="298"/>
      <c r="D81" s="298"/>
      <c r="E81" s="298"/>
      <c r="F81" s="299"/>
    </row>
    <row r="82" spans="1:6" ht="24" customHeight="1" x14ac:dyDescent="0.25">
      <c r="A82" s="300" t="s">
        <v>102</v>
      </c>
      <c r="B82" s="301"/>
      <c r="C82" s="301"/>
      <c r="D82" s="301"/>
      <c r="E82" s="301"/>
      <c r="F82" s="302"/>
    </row>
    <row r="83" spans="1:6" ht="24" customHeight="1" x14ac:dyDescent="0.25">
      <c r="A83" s="323" t="s">
        <v>103</v>
      </c>
      <c r="B83" s="324"/>
      <c r="C83" s="324"/>
      <c r="D83" s="324"/>
      <c r="E83" s="324"/>
      <c r="F83" s="325"/>
    </row>
    <row r="84" spans="1:6" ht="7.9" customHeight="1" x14ac:dyDescent="0.25">
      <c r="A84" s="338"/>
      <c r="B84" s="339"/>
      <c r="C84" s="339"/>
      <c r="D84" s="339"/>
      <c r="E84" s="339"/>
      <c r="F84" s="340"/>
    </row>
    <row r="85" spans="1:6" ht="15.75" customHeight="1" x14ac:dyDescent="0.25">
      <c r="A85" s="297" t="s">
        <v>104</v>
      </c>
      <c r="B85" s="298"/>
      <c r="C85" s="298"/>
      <c r="D85" s="298"/>
      <c r="E85" s="298"/>
      <c r="F85" s="299"/>
    </row>
    <row r="86" spans="1:6" ht="61.9" customHeight="1" x14ac:dyDescent="0.25">
      <c r="A86" s="344" t="s">
        <v>105</v>
      </c>
      <c r="B86" s="345"/>
      <c r="C86" s="345"/>
      <c r="D86" s="345"/>
      <c r="E86" s="345"/>
      <c r="F86" s="346"/>
    </row>
    <row r="87" spans="1:6" ht="15.75" customHeight="1" x14ac:dyDescent="0.25">
      <c r="A87" s="297" t="s">
        <v>13</v>
      </c>
      <c r="B87" s="298"/>
      <c r="C87" s="298"/>
      <c r="D87" s="298"/>
      <c r="E87" s="298"/>
      <c r="F87" s="299"/>
    </row>
    <row r="88" spans="1:6" ht="75.75" customHeight="1" thickBot="1" x14ac:dyDescent="0.3">
      <c r="A88" s="341" t="s">
        <v>106</v>
      </c>
      <c r="B88" s="342"/>
      <c r="C88" s="342"/>
      <c r="D88" s="342"/>
      <c r="E88" s="342"/>
      <c r="F88" s="343"/>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93DA-638C-4FCE-B35F-F4F0F3D35601}">
  <sheetPr>
    <tabColor rgb="FF00B050"/>
    <pageSetUpPr fitToPage="1"/>
  </sheetPr>
  <dimension ref="A1:N32"/>
  <sheetViews>
    <sheetView workbookViewId="0">
      <selection activeCell="O25" sqref="O25"/>
    </sheetView>
  </sheetViews>
  <sheetFormatPr defaultRowHeight="15" x14ac:dyDescent="0.25"/>
  <cols>
    <col min="1" max="1" width="32.42578125" customWidth="1"/>
    <col min="2" max="4" width="9.7109375" style="2" customWidth="1"/>
    <col min="5" max="5" width="9.140625" customWidth="1"/>
    <col min="6" max="9" width="9.7109375" customWidth="1"/>
    <col min="10" max="10" width="8.5703125" customWidth="1"/>
    <col min="11" max="11" width="8.85546875" customWidth="1"/>
    <col min="12" max="12" width="8.7109375" customWidth="1"/>
    <col min="13" max="13" width="9" customWidth="1"/>
    <col min="14" max="14" width="13.7109375" customWidth="1"/>
  </cols>
  <sheetData>
    <row r="1" spans="1:14" s="9" customFormat="1" ht="21.75" customHeight="1" x14ac:dyDescent="0.3">
      <c r="A1" s="125" t="s">
        <v>25</v>
      </c>
      <c r="B1" s="126" t="s">
        <v>26</v>
      </c>
      <c r="C1" s="168"/>
      <c r="D1" s="169"/>
      <c r="E1" s="169"/>
      <c r="F1" s="169"/>
      <c r="G1" s="169"/>
      <c r="H1" s="169"/>
      <c r="I1" s="169"/>
      <c r="J1" s="169"/>
      <c r="K1" s="169"/>
      <c r="L1" s="169"/>
      <c r="M1" s="170"/>
    </row>
    <row r="2" spans="1:14" ht="31.5" thickBot="1" x14ac:dyDescent="0.35">
      <c r="A2" s="156" t="s">
        <v>1</v>
      </c>
      <c r="B2" s="157" t="s">
        <v>165</v>
      </c>
      <c r="C2" s="157" t="s">
        <v>160</v>
      </c>
      <c r="D2" s="157" t="s">
        <v>166</v>
      </c>
      <c r="E2" s="158" t="s">
        <v>167</v>
      </c>
      <c r="F2" s="158" t="s">
        <v>168</v>
      </c>
      <c r="G2" s="158" t="s">
        <v>169</v>
      </c>
      <c r="H2" s="158" t="s">
        <v>170</v>
      </c>
      <c r="I2" s="158" t="s">
        <v>171</v>
      </c>
      <c r="J2" s="158" t="s">
        <v>172</v>
      </c>
      <c r="K2" s="158" t="s">
        <v>162</v>
      </c>
      <c r="L2" s="158" t="s">
        <v>163</v>
      </c>
      <c r="M2" s="159" t="s">
        <v>164</v>
      </c>
    </row>
    <row r="3" spans="1:14" ht="15.75" x14ac:dyDescent="0.25">
      <c r="A3" s="160" t="s">
        <v>0</v>
      </c>
      <c r="B3" s="161">
        <v>98.429090909090917</v>
      </c>
      <c r="C3" s="161">
        <v>98.393333333333331</v>
      </c>
      <c r="D3" s="161">
        <v>98.226666666666674</v>
      </c>
      <c r="E3" s="161">
        <v>98.13</v>
      </c>
      <c r="F3" s="163">
        <v>98.173636363636376</v>
      </c>
      <c r="G3" s="161">
        <v>97.575833333333335</v>
      </c>
      <c r="H3" s="161">
        <v>97.30083333333333</v>
      </c>
      <c r="I3" s="161">
        <v>96.7</v>
      </c>
      <c r="J3" s="161">
        <v>95.970833333333346</v>
      </c>
      <c r="K3" s="161">
        <v>95.220833333333346</v>
      </c>
      <c r="L3" s="161">
        <v>94.637500000000003</v>
      </c>
      <c r="M3" s="162">
        <v>94.220833333333346</v>
      </c>
    </row>
    <row r="4" spans="1:14" ht="15.75" x14ac:dyDescent="0.25">
      <c r="A4" s="100" t="s">
        <v>2</v>
      </c>
      <c r="B4" s="58">
        <v>2.9090909090909092</v>
      </c>
      <c r="C4" s="58">
        <v>2.6666666666666665</v>
      </c>
      <c r="D4" s="58">
        <v>2.5833333333333335</v>
      </c>
      <c r="E4" s="58">
        <v>2.5833333333333335</v>
      </c>
      <c r="F4" s="164">
        <v>2.1818181818181817</v>
      </c>
      <c r="G4" s="58">
        <v>2.0833333333333335</v>
      </c>
      <c r="H4" s="58">
        <v>2.25</v>
      </c>
      <c r="I4" s="58">
        <v>2</v>
      </c>
      <c r="J4" s="58">
        <v>1.9166666666666667</v>
      </c>
      <c r="K4" s="58">
        <v>1.4166666666666667</v>
      </c>
      <c r="L4" s="58">
        <v>1.5</v>
      </c>
      <c r="M4" s="120">
        <v>1.4166666666666667</v>
      </c>
    </row>
    <row r="5" spans="1:14" ht="15.75" x14ac:dyDescent="0.25">
      <c r="A5" s="100" t="s">
        <v>3</v>
      </c>
      <c r="B5" s="58">
        <v>3</v>
      </c>
      <c r="C5" s="58">
        <v>2.8333333333333335</v>
      </c>
      <c r="D5" s="58">
        <v>2.75</v>
      </c>
      <c r="E5" s="58">
        <v>2.5833333333333335</v>
      </c>
      <c r="F5" s="164">
        <v>2</v>
      </c>
      <c r="G5" s="58">
        <v>2.25</v>
      </c>
      <c r="H5" s="58">
        <v>2.4166666666666665</v>
      </c>
      <c r="I5" s="58">
        <v>2.1666666666666665</v>
      </c>
      <c r="J5" s="58">
        <v>1.9166666666666667</v>
      </c>
      <c r="K5" s="58">
        <v>1.5833333333333333</v>
      </c>
      <c r="L5" s="58">
        <v>1.5</v>
      </c>
      <c r="M5" s="120">
        <v>1.25</v>
      </c>
    </row>
    <row r="6" spans="1:14" ht="15.75" x14ac:dyDescent="0.25">
      <c r="A6" s="100" t="s">
        <v>4</v>
      </c>
      <c r="B6" s="58">
        <v>0.72727272727272729</v>
      </c>
      <c r="C6" s="58">
        <v>0.66666666666666663</v>
      </c>
      <c r="D6" s="58">
        <v>0.75</v>
      </c>
      <c r="E6" s="58">
        <v>0.75</v>
      </c>
      <c r="F6" s="164">
        <v>0.72727272727272729</v>
      </c>
      <c r="G6" s="58">
        <v>0.83333333333333337</v>
      </c>
      <c r="H6" s="58">
        <v>0.91666666666666663</v>
      </c>
      <c r="I6" s="58">
        <v>0.83333333333333337</v>
      </c>
      <c r="J6" s="58">
        <v>0.58333333333333337</v>
      </c>
      <c r="K6" s="58">
        <v>0.5</v>
      </c>
      <c r="L6" s="58">
        <v>0.5</v>
      </c>
      <c r="M6" s="120">
        <v>0.58333333333333337</v>
      </c>
    </row>
    <row r="7" spans="1:14" ht="15.75" x14ac:dyDescent="0.25">
      <c r="A7" s="100" t="s">
        <v>142</v>
      </c>
      <c r="B7" s="58">
        <v>2.3636363636363638</v>
      </c>
      <c r="C7" s="58">
        <v>2.1666666666666665</v>
      </c>
      <c r="D7" s="58">
        <v>1.9166666666666667</v>
      </c>
      <c r="E7" s="58">
        <v>2</v>
      </c>
      <c r="F7" s="164">
        <v>1.5454545454545454</v>
      </c>
      <c r="G7" s="58">
        <v>1.5</v>
      </c>
      <c r="H7" s="58">
        <v>1.3333333333333333</v>
      </c>
      <c r="I7" s="58">
        <v>1.25</v>
      </c>
      <c r="J7" s="58">
        <v>0.91666666666666663</v>
      </c>
      <c r="K7" s="58">
        <v>0.5</v>
      </c>
      <c r="L7" s="58">
        <v>0.25</v>
      </c>
      <c r="M7" s="120">
        <v>0.25</v>
      </c>
    </row>
    <row r="8" spans="1:14" ht="15.75" x14ac:dyDescent="0.25">
      <c r="A8" s="100" t="s">
        <v>6</v>
      </c>
      <c r="B8" s="58">
        <v>2.4545454545454546</v>
      </c>
      <c r="C8" s="58">
        <v>2.5</v>
      </c>
      <c r="D8" s="58">
        <v>2.5</v>
      </c>
      <c r="E8" s="58">
        <v>2.5</v>
      </c>
      <c r="F8" s="164">
        <v>2.4545454545454546</v>
      </c>
      <c r="G8" s="58">
        <v>2.5</v>
      </c>
      <c r="H8" s="58">
        <v>2.5</v>
      </c>
      <c r="I8" s="58">
        <v>2.5</v>
      </c>
      <c r="J8" s="58">
        <v>2.5</v>
      </c>
      <c r="K8" s="58">
        <v>2.25</v>
      </c>
      <c r="L8" s="58">
        <v>2.25</v>
      </c>
      <c r="M8" s="120">
        <v>2.5</v>
      </c>
    </row>
    <row r="9" spans="1:14" ht="15.75" x14ac:dyDescent="0.25">
      <c r="A9" s="100" t="s">
        <v>7</v>
      </c>
      <c r="B9" s="58">
        <v>0.72727272727272729</v>
      </c>
      <c r="C9" s="58">
        <v>0.75</v>
      </c>
      <c r="D9" s="58">
        <v>0.75</v>
      </c>
      <c r="E9" s="58">
        <v>0.75</v>
      </c>
      <c r="F9" s="164">
        <v>0.72727272727272729</v>
      </c>
      <c r="G9" s="58">
        <v>0.91666666666666663</v>
      </c>
      <c r="H9" s="58">
        <v>0.91666666666666663</v>
      </c>
      <c r="I9" s="58">
        <v>1</v>
      </c>
      <c r="J9" s="58">
        <v>0.91666666666666663</v>
      </c>
      <c r="K9" s="58">
        <v>0.83333333333333337</v>
      </c>
      <c r="L9" s="58">
        <v>0.91666666666666663</v>
      </c>
      <c r="M9" s="120">
        <v>0.91666666666666663</v>
      </c>
    </row>
    <row r="10" spans="1:14" ht="15.75" x14ac:dyDescent="0.25">
      <c r="A10" s="100" t="s">
        <v>8</v>
      </c>
      <c r="B10" s="58">
        <v>0.63636363636363635</v>
      </c>
      <c r="C10" s="58">
        <v>0.83333333333333337</v>
      </c>
      <c r="D10" s="58">
        <v>0.75</v>
      </c>
      <c r="E10" s="58">
        <v>0.75</v>
      </c>
      <c r="F10" s="164">
        <v>0.81818181818181823</v>
      </c>
      <c r="G10" s="58">
        <v>0.83333333333333337</v>
      </c>
      <c r="H10" s="58">
        <v>0.75</v>
      </c>
      <c r="I10" s="58">
        <v>0.75</v>
      </c>
      <c r="J10" s="58">
        <v>0.66666666666666663</v>
      </c>
      <c r="K10" s="58">
        <v>0.58333333333333337</v>
      </c>
      <c r="L10" s="58">
        <v>0.58333333333333337</v>
      </c>
      <c r="M10" s="120">
        <v>0.58333333333333337</v>
      </c>
    </row>
    <row r="11" spans="1:14" ht="15.75" x14ac:dyDescent="0.25">
      <c r="A11" s="100" t="s">
        <v>9</v>
      </c>
      <c r="B11" s="58">
        <v>0</v>
      </c>
      <c r="C11" s="58">
        <v>0</v>
      </c>
      <c r="D11" s="58">
        <v>0</v>
      </c>
      <c r="E11" s="58">
        <v>0</v>
      </c>
      <c r="F11" s="164">
        <v>9.0909090909090912E-2</v>
      </c>
      <c r="G11" s="58">
        <v>8.3333333333333329E-2</v>
      </c>
      <c r="H11" s="58">
        <v>8.3333333333333329E-2</v>
      </c>
      <c r="I11" s="58">
        <v>8.3333333333333329E-2</v>
      </c>
      <c r="J11" s="58">
        <v>8.3333333333333329E-2</v>
      </c>
      <c r="K11" s="58">
        <v>8.3333333333333329E-2</v>
      </c>
      <c r="L11" s="58">
        <v>8.3333333333333329E-2</v>
      </c>
      <c r="M11" s="120">
        <v>8.3333333333333329E-2</v>
      </c>
    </row>
    <row r="12" spans="1:14" ht="15.75" x14ac:dyDescent="0.25">
      <c r="A12" s="100" t="s">
        <v>10</v>
      </c>
      <c r="B12" s="58">
        <v>0.18181818181818182</v>
      </c>
      <c r="C12" s="58">
        <v>0.16666666666666666</v>
      </c>
      <c r="D12" s="58">
        <v>0.16666666666666666</v>
      </c>
      <c r="E12" s="58">
        <v>0.16666666666666666</v>
      </c>
      <c r="F12" s="164">
        <v>0.18181818181818182</v>
      </c>
      <c r="G12" s="58">
        <v>0.16666666666666666</v>
      </c>
      <c r="H12" s="58">
        <v>0.16666666666666666</v>
      </c>
      <c r="I12" s="58">
        <v>0.25</v>
      </c>
      <c r="J12" s="58">
        <v>0.25</v>
      </c>
      <c r="K12" s="58">
        <v>0.25</v>
      </c>
      <c r="L12" s="58">
        <v>0.25</v>
      </c>
      <c r="M12" s="120">
        <v>0.16666666666666666</v>
      </c>
    </row>
    <row r="13" spans="1:14" ht="15.75" x14ac:dyDescent="0.25">
      <c r="A13" s="100" t="s">
        <v>11</v>
      </c>
      <c r="B13" s="58">
        <v>0.90909090909090906</v>
      </c>
      <c r="C13" s="58">
        <v>0.83333333333333337</v>
      </c>
      <c r="D13" s="58">
        <v>0.83333333333333337</v>
      </c>
      <c r="E13" s="58">
        <v>0.83333333333333337</v>
      </c>
      <c r="F13" s="164">
        <v>0</v>
      </c>
      <c r="G13" s="58">
        <v>8.3333333333333329E-2</v>
      </c>
      <c r="H13" s="58">
        <v>0.25</v>
      </c>
      <c r="I13" s="58">
        <v>0.25</v>
      </c>
      <c r="J13" s="58">
        <v>0.25</v>
      </c>
      <c r="K13" s="58">
        <v>0.25</v>
      </c>
      <c r="L13" s="58">
        <v>0.5</v>
      </c>
      <c r="M13" s="120">
        <v>0.54545454545454541</v>
      </c>
    </row>
    <row r="14" spans="1:14" ht="15.75" x14ac:dyDescent="0.25">
      <c r="A14" s="100" t="s">
        <v>12</v>
      </c>
      <c r="B14" s="58">
        <v>3.1818181818181817</v>
      </c>
      <c r="C14" s="58">
        <v>2.9166666666666665</v>
      </c>
      <c r="D14" s="58">
        <v>2.6666666666666665</v>
      </c>
      <c r="E14" s="58">
        <v>2.6666666666666665</v>
      </c>
      <c r="F14" s="164">
        <v>2.6363636363636362</v>
      </c>
      <c r="G14" s="58">
        <v>2.5833333333333335</v>
      </c>
      <c r="H14" s="58">
        <v>2.8333333333333335</v>
      </c>
      <c r="I14" s="58">
        <v>2.9166666666666665</v>
      </c>
      <c r="J14" s="58">
        <v>3.6666666666666665</v>
      </c>
      <c r="K14" s="58">
        <v>3.0833333333333335</v>
      </c>
      <c r="L14" s="58">
        <v>3.4166666666666665</v>
      </c>
      <c r="M14" s="120">
        <v>3.9166666666666665</v>
      </c>
    </row>
    <row r="15" spans="1:14" ht="16.5" thickBot="1" x14ac:dyDescent="0.3">
      <c r="A15" s="121" t="s">
        <v>13</v>
      </c>
      <c r="B15" s="122">
        <v>2.0909090909090908</v>
      </c>
      <c r="C15" s="122">
        <v>2</v>
      </c>
      <c r="D15" s="122">
        <v>1.9166666666666667</v>
      </c>
      <c r="E15" s="122">
        <v>1.75</v>
      </c>
      <c r="F15" s="165">
        <v>1.3636363636363635</v>
      </c>
      <c r="G15" s="122">
        <v>1.5</v>
      </c>
      <c r="H15" s="122">
        <v>1.8333333333333333</v>
      </c>
      <c r="I15" s="122">
        <v>1.8333333333333333</v>
      </c>
      <c r="J15" s="122">
        <v>2.0833333333333335</v>
      </c>
      <c r="K15" s="122">
        <v>2.0833333333333335</v>
      </c>
      <c r="L15" s="122">
        <v>2.0833333333333335</v>
      </c>
      <c r="M15" s="123">
        <v>2.1666666666666665</v>
      </c>
    </row>
    <row r="16" spans="1:14" x14ac:dyDescent="0.25">
      <c r="A16" s="11"/>
      <c r="B16" s="23"/>
      <c r="C16" s="23"/>
      <c r="D16" s="23"/>
      <c r="E16" s="23"/>
      <c r="F16" s="23"/>
      <c r="G16" s="23"/>
      <c r="H16" s="23"/>
      <c r="I16" s="23"/>
      <c r="J16" s="23"/>
      <c r="K16" s="23"/>
      <c r="L16" s="23"/>
      <c r="M16" s="23"/>
      <c r="N16" s="31"/>
    </row>
    <row r="17" spans="1:14" ht="30" x14ac:dyDescent="0.25">
      <c r="A17" s="28" t="s">
        <v>18</v>
      </c>
      <c r="B17" s="33" t="s">
        <v>165</v>
      </c>
      <c r="C17" s="24" t="s">
        <v>160</v>
      </c>
      <c r="D17" s="24" t="s">
        <v>166</v>
      </c>
      <c r="E17" s="24" t="s">
        <v>167</v>
      </c>
      <c r="F17" s="24" t="s">
        <v>168</v>
      </c>
      <c r="G17" s="24" t="s">
        <v>169</v>
      </c>
      <c r="H17" s="24" t="s">
        <v>170</v>
      </c>
      <c r="I17" s="24" t="s">
        <v>171</v>
      </c>
      <c r="J17" s="51" t="s">
        <v>172</v>
      </c>
      <c r="K17" s="51" t="s">
        <v>162</v>
      </c>
      <c r="L17" s="51" t="s">
        <v>163</v>
      </c>
      <c r="M17" s="51" t="s">
        <v>164</v>
      </c>
    </row>
    <row r="18" spans="1:14" x14ac:dyDescent="0.25">
      <c r="A18" s="55" t="s">
        <v>29</v>
      </c>
      <c r="B18" s="32">
        <v>2.5</v>
      </c>
      <c r="C18" s="32">
        <v>2.6666666666666665</v>
      </c>
      <c r="D18" s="32">
        <v>2.6666666666666665</v>
      </c>
      <c r="E18" s="32">
        <v>2.8333333333333335</v>
      </c>
      <c r="F18" s="32">
        <v>3</v>
      </c>
      <c r="G18" s="32">
        <v>3</v>
      </c>
      <c r="H18" s="32">
        <v>3.0833333333333335</v>
      </c>
      <c r="I18" s="32">
        <v>3.25</v>
      </c>
      <c r="J18" s="32">
        <v>3.4545454545454546</v>
      </c>
      <c r="K18" s="32">
        <v>3.8333333333333335</v>
      </c>
      <c r="L18" s="32">
        <v>1.5833333333333333</v>
      </c>
      <c r="M18" s="32">
        <v>4.583333333333333</v>
      </c>
    </row>
    <row r="19" spans="1:14" x14ac:dyDescent="0.25">
      <c r="A19" s="55" t="s">
        <v>28</v>
      </c>
      <c r="B19" s="32">
        <v>0</v>
      </c>
      <c r="C19" s="32">
        <v>0</v>
      </c>
      <c r="D19" s="32">
        <v>0</v>
      </c>
      <c r="E19" s="32">
        <v>0</v>
      </c>
      <c r="F19" s="32">
        <v>0</v>
      </c>
      <c r="G19" s="32">
        <v>0</v>
      </c>
      <c r="H19" s="32">
        <v>0</v>
      </c>
      <c r="I19" s="32">
        <v>0</v>
      </c>
      <c r="J19" s="32">
        <v>0</v>
      </c>
      <c r="K19" s="32">
        <v>0</v>
      </c>
      <c r="L19" s="32">
        <v>0</v>
      </c>
      <c r="M19" s="32">
        <v>0</v>
      </c>
    </row>
    <row r="20" spans="1:14" x14ac:dyDescent="0.25">
      <c r="A20" s="35" t="s">
        <v>2</v>
      </c>
      <c r="B20" s="32">
        <v>1.3333333333333333</v>
      </c>
      <c r="C20" s="32">
        <v>1.3333333333333333</v>
      </c>
      <c r="D20" s="32">
        <v>1.3333333333333333</v>
      </c>
      <c r="E20" s="32">
        <v>1</v>
      </c>
      <c r="F20" s="32">
        <v>1.1666666666666667</v>
      </c>
      <c r="G20" s="32">
        <v>1.1666666666666667</v>
      </c>
      <c r="H20" s="32">
        <v>1.25</v>
      </c>
      <c r="I20" s="32">
        <v>1.1666666666666667</v>
      </c>
      <c r="J20" s="32">
        <v>1</v>
      </c>
      <c r="K20" s="32">
        <v>1.25</v>
      </c>
      <c r="L20" s="32">
        <v>1.5833333333333333</v>
      </c>
      <c r="M20" s="32">
        <v>1.25</v>
      </c>
    </row>
    <row r="21" spans="1:14" x14ac:dyDescent="0.25">
      <c r="A21" s="35" t="s">
        <v>3</v>
      </c>
      <c r="B21" s="32">
        <v>1.4166666666666667</v>
      </c>
      <c r="C21" s="32">
        <v>1.5833333333333333</v>
      </c>
      <c r="D21" s="32">
        <v>1.4166666666666667</v>
      </c>
      <c r="E21" s="32">
        <v>1.4166666666666667</v>
      </c>
      <c r="F21" s="32">
        <v>1.4166666666666667</v>
      </c>
      <c r="G21" s="32">
        <v>1.4166666666666667</v>
      </c>
      <c r="H21" s="32">
        <v>1.4166666666666667</v>
      </c>
      <c r="I21" s="32">
        <v>1.4166666666666667</v>
      </c>
      <c r="J21" s="32">
        <v>1.3636363636363635</v>
      </c>
      <c r="K21" s="32">
        <v>1.6666666666666667</v>
      </c>
      <c r="L21" s="32">
        <v>1.5833333333333333</v>
      </c>
      <c r="M21" s="32">
        <v>1.6666666666666667</v>
      </c>
    </row>
    <row r="22" spans="1:14" ht="15.75" x14ac:dyDescent="0.25">
      <c r="A22" s="35" t="s">
        <v>143</v>
      </c>
      <c r="B22" s="32">
        <v>0</v>
      </c>
      <c r="C22" s="32">
        <v>0</v>
      </c>
      <c r="D22" s="32">
        <v>0</v>
      </c>
      <c r="E22" s="32">
        <v>0</v>
      </c>
      <c r="F22" s="32">
        <v>0</v>
      </c>
      <c r="G22" s="32">
        <v>0</v>
      </c>
      <c r="H22" s="32">
        <v>0</v>
      </c>
      <c r="I22" s="32">
        <v>0</v>
      </c>
      <c r="J22" s="32">
        <v>0</v>
      </c>
      <c r="K22" s="32">
        <v>0</v>
      </c>
      <c r="L22" s="32">
        <v>1.5833333333333333</v>
      </c>
      <c r="M22" s="32">
        <v>0</v>
      </c>
    </row>
    <row r="23" spans="1:14" ht="15.75" x14ac:dyDescent="0.25">
      <c r="A23" s="35" t="s">
        <v>142</v>
      </c>
      <c r="B23" s="32">
        <v>0.58333333333333337</v>
      </c>
      <c r="C23" s="32">
        <v>0.58333333333333337</v>
      </c>
      <c r="D23" s="32">
        <v>0.5</v>
      </c>
      <c r="E23" s="32">
        <v>0.58333333333333337</v>
      </c>
      <c r="F23" s="32">
        <v>0.41666666666666669</v>
      </c>
      <c r="G23" s="32">
        <v>0.41666666666666669</v>
      </c>
      <c r="H23" s="32">
        <v>0.41666666666666669</v>
      </c>
      <c r="I23" s="32">
        <v>0.41666666666666669</v>
      </c>
      <c r="J23" s="32">
        <v>0.36363636363636365</v>
      </c>
      <c r="K23" s="32">
        <v>0.33333333333333331</v>
      </c>
      <c r="L23" s="32">
        <v>1.5833333333333333</v>
      </c>
      <c r="M23" s="32">
        <v>0.5</v>
      </c>
    </row>
    <row r="24" spans="1:14" x14ac:dyDescent="0.25">
      <c r="A24" s="35" t="s">
        <v>6</v>
      </c>
      <c r="B24" s="32">
        <v>2.5</v>
      </c>
      <c r="C24" s="32">
        <v>2.25</v>
      </c>
      <c r="D24" s="32">
        <v>2.25</v>
      </c>
      <c r="E24" s="32">
        <v>2.25</v>
      </c>
      <c r="F24" s="32">
        <v>2.25</v>
      </c>
      <c r="G24" s="32">
        <v>2.25</v>
      </c>
      <c r="H24" s="32">
        <v>2.25</v>
      </c>
      <c r="I24" s="32">
        <v>2.25</v>
      </c>
      <c r="J24" s="32">
        <v>2.1818181818181817</v>
      </c>
      <c r="K24" s="32">
        <v>2.25</v>
      </c>
      <c r="L24" s="32">
        <v>1.5833333333333333</v>
      </c>
      <c r="M24" s="32">
        <v>2.5</v>
      </c>
    </row>
    <row r="25" spans="1:14" x14ac:dyDescent="0.25">
      <c r="A25" s="35" t="s">
        <v>7</v>
      </c>
      <c r="B25" s="32">
        <v>8.3333333333333329E-2</v>
      </c>
      <c r="C25" s="32">
        <v>8.3333333333333329E-2</v>
      </c>
      <c r="D25" s="32">
        <v>8.3333333333333329E-2</v>
      </c>
      <c r="E25" s="32">
        <v>0</v>
      </c>
      <c r="F25" s="32">
        <v>0</v>
      </c>
      <c r="G25" s="32">
        <v>0</v>
      </c>
      <c r="H25" s="32">
        <v>0</v>
      </c>
      <c r="I25" s="32">
        <v>0</v>
      </c>
      <c r="J25" s="32">
        <v>0</v>
      </c>
      <c r="K25" s="32">
        <v>0</v>
      </c>
      <c r="L25" s="32">
        <v>1.5833333333333333</v>
      </c>
      <c r="M25" s="32">
        <v>0</v>
      </c>
    </row>
    <row r="26" spans="1:14" x14ac:dyDescent="0.25">
      <c r="A26" s="35" t="s">
        <v>8</v>
      </c>
      <c r="B26" s="32">
        <v>0.33333333333333331</v>
      </c>
      <c r="C26" s="32">
        <v>0.41666666666666669</v>
      </c>
      <c r="D26" s="32">
        <v>0.33333333333333331</v>
      </c>
      <c r="E26" s="32">
        <v>0.41666666666666669</v>
      </c>
      <c r="F26" s="32">
        <v>0.33333333333333331</v>
      </c>
      <c r="G26" s="32">
        <v>0.33333333333333331</v>
      </c>
      <c r="H26" s="32">
        <v>0.33333333333333331</v>
      </c>
      <c r="I26" s="32">
        <v>0.41666666666666669</v>
      </c>
      <c r="J26" s="32">
        <v>0.45454545454545453</v>
      </c>
      <c r="K26" s="32">
        <v>0.41666666666666669</v>
      </c>
      <c r="L26" s="32">
        <v>1.5833333333333333</v>
      </c>
      <c r="M26" s="32">
        <v>0.33333333333333331</v>
      </c>
    </row>
    <row r="27" spans="1:14" x14ac:dyDescent="0.25">
      <c r="A27" s="35" t="s">
        <v>9</v>
      </c>
      <c r="B27" s="32">
        <v>0</v>
      </c>
      <c r="C27" s="32">
        <v>0</v>
      </c>
      <c r="D27" s="32">
        <v>0</v>
      </c>
      <c r="E27" s="32">
        <v>0</v>
      </c>
      <c r="F27" s="32">
        <v>0.16666666666666666</v>
      </c>
      <c r="G27" s="32">
        <v>0.16666666666666666</v>
      </c>
      <c r="H27" s="32">
        <v>0.16666666666666666</v>
      </c>
      <c r="I27" s="32">
        <v>0.16666666666666666</v>
      </c>
      <c r="J27" s="32">
        <v>0.18181818181818182</v>
      </c>
      <c r="K27" s="32">
        <v>0.16666666666666666</v>
      </c>
      <c r="L27" s="32">
        <v>1.5833333333333333</v>
      </c>
      <c r="M27" s="32">
        <v>0.16666666666666666</v>
      </c>
    </row>
    <row r="28" spans="1:14" x14ac:dyDescent="0.25">
      <c r="A28" s="35" t="s">
        <v>10</v>
      </c>
      <c r="B28" s="32">
        <v>0</v>
      </c>
      <c r="C28" s="32">
        <v>0</v>
      </c>
      <c r="D28" s="32">
        <v>0</v>
      </c>
      <c r="E28" s="32">
        <v>0</v>
      </c>
      <c r="F28" s="32">
        <v>0</v>
      </c>
      <c r="G28" s="32">
        <v>0</v>
      </c>
      <c r="H28" s="32">
        <v>0</v>
      </c>
      <c r="I28" s="32">
        <v>0</v>
      </c>
      <c r="J28" s="32">
        <v>0</v>
      </c>
      <c r="K28" s="32">
        <v>0</v>
      </c>
      <c r="L28" s="32">
        <v>1.5833333333333333</v>
      </c>
      <c r="M28" s="32">
        <v>0</v>
      </c>
    </row>
    <row r="29" spans="1:14" x14ac:dyDescent="0.25">
      <c r="A29" s="35" t="s">
        <v>11</v>
      </c>
      <c r="B29" s="32">
        <v>8.3333333333333329E-2</v>
      </c>
      <c r="C29" s="32">
        <v>8.3333333333333329E-2</v>
      </c>
      <c r="D29" s="32">
        <v>8.3333333333333329E-2</v>
      </c>
      <c r="E29" s="32">
        <v>8.3333333333333329E-2</v>
      </c>
      <c r="F29" s="32">
        <v>8.3333333333333329E-2</v>
      </c>
      <c r="G29" s="32">
        <v>8.3333333333333329E-2</v>
      </c>
      <c r="H29" s="32">
        <v>0</v>
      </c>
      <c r="I29" s="32">
        <v>0</v>
      </c>
      <c r="J29" s="32">
        <v>0</v>
      </c>
      <c r="K29" s="32">
        <v>0</v>
      </c>
      <c r="L29" s="32">
        <v>1.5833333333333333</v>
      </c>
      <c r="M29" s="32">
        <v>0</v>
      </c>
    </row>
    <row r="30" spans="1:14" x14ac:dyDescent="0.25">
      <c r="A30" s="35" t="s">
        <v>12</v>
      </c>
      <c r="B30" s="32">
        <v>0.5</v>
      </c>
      <c r="C30" s="32">
        <v>0.5</v>
      </c>
      <c r="D30" s="32">
        <v>0.66666666666666663</v>
      </c>
      <c r="E30" s="32">
        <v>0.83333333333333337</v>
      </c>
      <c r="F30" s="32">
        <v>0.66666666666666663</v>
      </c>
      <c r="G30" s="32">
        <v>1.5833333333333333</v>
      </c>
      <c r="H30" s="32">
        <v>1.8333333333333333</v>
      </c>
      <c r="I30" s="32">
        <v>2</v>
      </c>
      <c r="J30" s="32">
        <v>2.5454545454545454</v>
      </c>
      <c r="K30" s="32">
        <v>2.3333333333333335</v>
      </c>
      <c r="L30" s="32">
        <v>1.5833333333333333</v>
      </c>
      <c r="M30" s="32">
        <v>2.5</v>
      </c>
    </row>
    <row r="31" spans="1:14" x14ac:dyDescent="0.25">
      <c r="A31" s="56" t="s">
        <v>13</v>
      </c>
      <c r="B31" s="34">
        <v>1.0833333333333333</v>
      </c>
      <c r="C31" s="34">
        <v>1.0833333333333333</v>
      </c>
      <c r="D31" s="34">
        <v>1</v>
      </c>
      <c r="E31" s="34">
        <v>1.0833333333333333</v>
      </c>
      <c r="F31" s="34">
        <v>0.66666666666666663</v>
      </c>
      <c r="G31" s="34">
        <v>1.1666666666666667</v>
      </c>
      <c r="H31" s="34">
        <v>1.4166666666666667</v>
      </c>
      <c r="I31" s="34">
        <v>1.5</v>
      </c>
      <c r="J31" s="34">
        <v>1.4545454545454546</v>
      </c>
      <c r="K31" s="34">
        <v>1.4166666666666667</v>
      </c>
      <c r="L31" s="34">
        <v>1.5833333333333333</v>
      </c>
      <c r="M31" s="34">
        <v>1.5833333333333333</v>
      </c>
    </row>
    <row r="32" spans="1:14" x14ac:dyDescent="0.25">
      <c r="N32" s="31"/>
    </row>
  </sheetData>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N32"/>
  <sheetViews>
    <sheetView workbookViewId="0">
      <selection activeCell="P27" sqref="P27"/>
    </sheetView>
  </sheetViews>
  <sheetFormatPr defaultRowHeight="15" x14ac:dyDescent="0.25"/>
  <cols>
    <col min="1" max="1" width="32.42578125" customWidth="1"/>
    <col min="2" max="4" width="9.7109375" style="2" customWidth="1"/>
    <col min="5" max="9" width="9.7109375" customWidth="1"/>
    <col min="10" max="10" width="8.5703125" customWidth="1"/>
    <col min="11" max="11" width="9.7109375" customWidth="1"/>
    <col min="12" max="12" width="8.7109375" customWidth="1"/>
    <col min="13" max="13" width="9" customWidth="1"/>
    <col min="14" max="14" width="13.7109375" customWidth="1"/>
    <col min="15" max="15" width="4.140625" customWidth="1"/>
  </cols>
  <sheetData>
    <row r="1" spans="1:14" s="9" customFormat="1" ht="21.75" customHeight="1" x14ac:dyDescent="0.3">
      <c r="A1" s="125" t="s">
        <v>25</v>
      </c>
      <c r="B1" s="347" t="s">
        <v>26</v>
      </c>
      <c r="C1" s="348"/>
      <c r="D1" s="348"/>
      <c r="E1" s="348"/>
      <c r="F1" s="348"/>
      <c r="G1" s="348"/>
      <c r="H1" s="348"/>
      <c r="I1" s="348"/>
      <c r="J1" s="348"/>
      <c r="K1" s="348"/>
      <c r="L1" s="348"/>
      <c r="M1" s="349"/>
    </row>
    <row r="2" spans="1:14" ht="30.75" x14ac:dyDescent="0.3">
      <c r="A2" s="97" t="s">
        <v>1</v>
      </c>
      <c r="B2" s="57" t="s">
        <v>110</v>
      </c>
      <c r="C2" s="57" t="s">
        <v>109</v>
      </c>
      <c r="D2" s="57" t="s">
        <v>122</v>
      </c>
      <c r="E2" s="29" t="s">
        <v>131</v>
      </c>
      <c r="F2" s="29" t="s">
        <v>132</v>
      </c>
      <c r="G2" s="29" t="s">
        <v>134</v>
      </c>
      <c r="H2" s="29" t="s">
        <v>136</v>
      </c>
      <c r="I2" s="29" t="s">
        <v>138</v>
      </c>
      <c r="J2" s="29" t="s">
        <v>146</v>
      </c>
      <c r="K2" s="29" t="s">
        <v>147</v>
      </c>
      <c r="L2" s="29" t="s">
        <v>148</v>
      </c>
      <c r="M2" s="118" t="s">
        <v>150</v>
      </c>
    </row>
    <row r="3" spans="1:14" x14ac:dyDescent="0.25">
      <c r="A3" s="119" t="s">
        <v>0</v>
      </c>
      <c r="B3" s="58">
        <v>98.083333333333329</v>
      </c>
      <c r="C3" s="58">
        <v>98.2</v>
      </c>
      <c r="D3" s="58">
        <v>98.083333333333329</v>
      </c>
      <c r="E3" s="58">
        <v>98.138333333333335</v>
      </c>
      <c r="F3" s="58">
        <v>98.055000000000007</v>
      </c>
      <c r="G3" s="58">
        <v>97.900833333333324</v>
      </c>
      <c r="H3" s="58">
        <v>97.900833333333324</v>
      </c>
      <c r="I3" s="58">
        <v>97.980833333333337</v>
      </c>
      <c r="J3" s="58">
        <v>98.064166666666665</v>
      </c>
      <c r="K3" s="58">
        <v>98.147499999999994</v>
      </c>
      <c r="L3" s="58">
        <v>99.5</v>
      </c>
      <c r="M3" s="120">
        <v>98.314166666666665</v>
      </c>
    </row>
    <row r="4" spans="1:14" x14ac:dyDescent="0.25">
      <c r="A4" s="100" t="s">
        <v>2</v>
      </c>
      <c r="B4" s="58">
        <v>3.6666666666666665</v>
      </c>
      <c r="C4" s="58">
        <v>3.4</v>
      </c>
      <c r="D4" s="58">
        <v>3.5833333333333335</v>
      </c>
      <c r="E4" s="58">
        <v>3.4166666666666665</v>
      </c>
      <c r="F4" s="58">
        <v>3.4166666666666665</v>
      </c>
      <c r="G4" s="58">
        <v>3.4166666666666665</v>
      </c>
      <c r="H4" s="58">
        <v>3.5</v>
      </c>
      <c r="I4" s="58">
        <v>3.4166666666666665</v>
      </c>
      <c r="J4" s="58">
        <v>3.3333333333333335</v>
      </c>
      <c r="K4" s="58">
        <v>3.5</v>
      </c>
      <c r="L4" s="58">
        <v>0</v>
      </c>
      <c r="M4" s="120">
        <v>3.25</v>
      </c>
    </row>
    <row r="5" spans="1:14" x14ac:dyDescent="0.25">
      <c r="A5" s="100" t="s">
        <v>3</v>
      </c>
      <c r="B5" s="58">
        <v>3.8333333333333335</v>
      </c>
      <c r="C5" s="58">
        <v>3.6</v>
      </c>
      <c r="D5" s="58">
        <v>3.5833333333333335</v>
      </c>
      <c r="E5" s="58">
        <v>3.5</v>
      </c>
      <c r="F5" s="58">
        <v>3.5</v>
      </c>
      <c r="G5" s="58">
        <v>3.5833333333333335</v>
      </c>
      <c r="H5" s="58">
        <v>3.25</v>
      </c>
      <c r="I5" s="58">
        <v>3.3333333333333335</v>
      </c>
      <c r="J5" s="58">
        <v>3.25</v>
      </c>
      <c r="K5" s="58">
        <v>3.0833333333333335</v>
      </c>
      <c r="L5" s="58">
        <v>2</v>
      </c>
      <c r="M5" s="120">
        <v>3.0833333333333335</v>
      </c>
    </row>
    <row r="6" spans="1:14" x14ac:dyDescent="0.25">
      <c r="A6" s="100" t="s">
        <v>4</v>
      </c>
      <c r="B6" s="58">
        <v>0.66666666666666663</v>
      </c>
      <c r="C6" s="58">
        <v>0.7</v>
      </c>
      <c r="D6" s="58">
        <v>0.66666666666666663</v>
      </c>
      <c r="E6" s="58">
        <v>0.66666666666666663</v>
      </c>
      <c r="F6" s="58">
        <v>0.58333333333333337</v>
      </c>
      <c r="G6" s="58">
        <v>0.75</v>
      </c>
      <c r="H6" s="58">
        <v>0.66666666666666663</v>
      </c>
      <c r="I6" s="58">
        <v>0.75</v>
      </c>
      <c r="J6" s="58">
        <v>0.91666666666666663</v>
      </c>
      <c r="K6" s="58">
        <v>1</v>
      </c>
      <c r="L6" s="58">
        <v>0</v>
      </c>
      <c r="M6" s="120">
        <v>0.66666666666666663</v>
      </c>
    </row>
    <row r="7" spans="1:14" ht="15.75" x14ac:dyDescent="0.25">
      <c r="A7" s="100" t="s">
        <v>142</v>
      </c>
      <c r="B7" s="58">
        <v>1.3333333333333333</v>
      </c>
      <c r="C7" s="58">
        <v>1.3</v>
      </c>
      <c r="D7" s="58">
        <v>1.4166666666666667</v>
      </c>
      <c r="E7" s="58">
        <v>1.3333333333333333</v>
      </c>
      <c r="F7" s="58">
        <v>1.6666666666666667</v>
      </c>
      <c r="G7" s="58">
        <v>1.75</v>
      </c>
      <c r="H7" s="58">
        <v>1.9166666666666667</v>
      </c>
      <c r="I7" s="58">
        <v>1.8333333333333333</v>
      </c>
      <c r="J7" s="58">
        <v>1.9166666666666667</v>
      </c>
      <c r="K7" s="58">
        <v>2.0833333333333335</v>
      </c>
      <c r="L7" s="58">
        <v>3</v>
      </c>
      <c r="M7" s="120">
        <v>2.1666666666666665</v>
      </c>
    </row>
    <row r="8" spans="1:14" x14ac:dyDescent="0.25">
      <c r="A8" s="100" t="s">
        <v>6</v>
      </c>
      <c r="B8" s="58">
        <v>2.6666666666666665</v>
      </c>
      <c r="C8" s="58">
        <v>2.7</v>
      </c>
      <c r="D8" s="58">
        <v>2.9166666666666665</v>
      </c>
      <c r="E8" s="58">
        <v>3</v>
      </c>
      <c r="F8" s="58">
        <v>3</v>
      </c>
      <c r="G8" s="58">
        <v>3</v>
      </c>
      <c r="H8" s="58">
        <v>3</v>
      </c>
      <c r="I8" s="58">
        <v>3</v>
      </c>
      <c r="J8" s="58">
        <v>3</v>
      </c>
      <c r="K8" s="58">
        <v>3</v>
      </c>
      <c r="L8" s="58">
        <v>3</v>
      </c>
      <c r="M8" s="120">
        <v>2.75</v>
      </c>
    </row>
    <row r="9" spans="1:14" x14ac:dyDescent="0.25">
      <c r="A9" s="100" t="s">
        <v>7</v>
      </c>
      <c r="B9" s="58">
        <v>0.41666666666666669</v>
      </c>
      <c r="C9" s="58">
        <v>1.4</v>
      </c>
      <c r="D9" s="58">
        <v>0.41666666666666669</v>
      </c>
      <c r="E9" s="58">
        <v>0.5</v>
      </c>
      <c r="F9" s="58">
        <v>0.58333333333333337</v>
      </c>
      <c r="G9" s="58">
        <v>0.58333333333333337</v>
      </c>
      <c r="H9" s="58">
        <v>0.5</v>
      </c>
      <c r="I9" s="58">
        <v>0.41666666666666669</v>
      </c>
      <c r="J9" s="58">
        <v>0.58333333333333337</v>
      </c>
      <c r="K9" s="58">
        <v>0.58333333333333337</v>
      </c>
      <c r="L9" s="58">
        <v>0</v>
      </c>
      <c r="M9" s="120">
        <v>0.66666666666666663</v>
      </c>
    </row>
    <row r="10" spans="1:14" x14ac:dyDescent="0.25">
      <c r="A10" s="100" t="s">
        <v>8</v>
      </c>
      <c r="B10" s="58">
        <v>0.75</v>
      </c>
      <c r="C10" s="58">
        <v>0.7</v>
      </c>
      <c r="D10" s="58">
        <v>0.75</v>
      </c>
      <c r="E10" s="58">
        <v>0.83333333333333337</v>
      </c>
      <c r="F10" s="58">
        <v>0.83333333333333337</v>
      </c>
      <c r="G10" s="58">
        <v>0.66666666666666663</v>
      </c>
      <c r="H10" s="58">
        <v>0.75</v>
      </c>
      <c r="I10" s="58">
        <v>0.66666666666666663</v>
      </c>
      <c r="J10" s="58">
        <v>0.66666666666666663</v>
      </c>
      <c r="K10" s="58">
        <v>0.66666666666666663</v>
      </c>
      <c r="L10" s="58">
        <v>0</v>
      </c>
      <c r="M10" s="120">
        <v>0.5</v>
      </c>
    </row>
    <row r="11" spans="1:14" x14ac:dyDescent="0.25">
      <c r="A11" s="100" t="s">
        <v>9</v>
      </c>
      <c r="B11" s="58">
        <v>0.33333333333333331</v>
      </c>
      <c r="C11" s="58">
        <v>0.1</v>
      </c>
      <c r="D11" s="58">
        <v>8.3333333333333329E-2</v>
      </c>
      <c r="E11" s="58">
        <v>8.3333333333333329E-2</v>
      </c>
      <c r="F11" s="58">
        <v>9.0909090909090912E-2</v>
      </c>
      <c r="G11" s="58">
        <v>8.3333333333333329E-2</v>
      </c>
      <c r="H11" s="58">
        <v>8.3333333333333329E-2</v>
      </c>
      <c r="I11" s="58">
        <v>8.3333333333333329E-2</v>
      </c>
      <c r="J11" s="58">
        <v>8.3333333333333329E-2</v>
      </c>
      <c r="K11" s="58">
        <v>8.3333333333333329E-2</v>
      </c>
      <c r="L11" s="58">
        <v>0</v>
      </c>
      <c r="M11" s="120">
        <v>0</v>
      </c>
    </row>
    <row r="12" spans="1:14" x14ac:dyDescent="0.25">
      <c r="A12" s="100" t="s">
        <v>10</v>
      </c>
      <c r="B12" s="58">
        <v>0</v>
      </c>
      <c r="C12" s="58">
        <v>0</v>
      </c>
      <c r="D12" s="58">
        <v>8.3333333333333329E-2</v>
      </c>
      <c r="E12" s="58">
        <v>8.3333333333333329E-2</v>
      </c>
      <c r="F12" s="58">
        <v>8.3333333333333329E-2</v>
      </c>
      <c r="G12" s="58">
        <v>8.3333333333333329E-2</v>
      </c>
      <c r="H12" s="58">
        <v>8.3333333333333329E-2</v>
      </c>
      <c r="I12" s="58">
        <v>8.3333333333333329E-2</v>
      </c>
      <c r="J12" s="58">
        <v>8.3333333333333329E-2</v>
      </c>
      <c r="K12" s="58">
        <v>8.3333333333333329E-2</v>
      </c>
      <c r="L12" s="58">
        <v>0</v>
      </c>
      <c r="M12" s="120">
        <v>0.16666666666666666</v>
      </c>
    </row>
    <row r="13" spans="1:14" x14ac:dyDescent="0.25">
      <c r="A13" s="100" t="s">
        <v>11</v>
      </c>
      <c r="B13" s="58">
        <v>0.25</v>
      </c>
      <c r="C13" s="58">
        <v>0.4</v>
      </c>
      <c r="D13" s="58">
        <v>0.41666666666666669</v>
      </c>
      <c r="E13" s="58">
        <v>0.33333333333333331</v>
      </c>
      <c r="F13" s="58">
        <v>0.75</v>
      </c>
      <c r="G13" s="58">
        <v>1.1666666666666667</v>
      </c>
      <c r="H13" s="58">
        <v>1.1666666666666667</v>
      </c>
      <c r="I13" s="58">
        <v>1.0833333333333333</v>
      </c>
      <c r="J13" s="58">
        <v>1.0833333333333333</v>
      </c>
      <c r="K13" s="58">
        <v>1</v>
      </c>
      <c r="L13" s="58">
        <v>0</v>
      </c>
      <c r="M13" s="120">
        <v>1</v>
      </c>
    </row>
    <row r="14" spans="1:14" x14ac:dyDescent="0.25">
      <c r="A14" s="100" t="s">
        <v>12</v>
      </c>
      <c r="B14" s="58">
        <v>3</v>
      </c>
      <c r="C14" s="58">
        <v>2.8</v>
      </c>
      <c r="D14" s="58">
        <v>2.9166666666666665</v>
      </c>
      <c r="E14" s="58">
        <v>3</v>
      </c>
      <c r="F14" s="58">
        <v>2.75</v>
      </c>
      <c r="G14" s="58">
        <v>2.8333333333333335</v>
      </c>
      <c r="H14" s="58">
        <v>2.5</v>
      </c>
      <c r="I14" s="58">
        <v>2.25</v>
      </c>
      <c r="J14" s="58">
        <v>2.1666666666666665</v>
      </c>
      <c r="K14" s="58">
        <v>2.75</v>
      </c>
      <c r="L14" s="58">
        <v>3</v>
      </c>
      <c r="M14" s="120">
        <v>2.0833333333333335</v>
      </c>
    </row>
    <row r="15" spans="1:14" ht="15.75" thickBot="1" x14ac:dyDescent="0.3">
      <c r="A15" s="121" t="s">
        <v>13</v>
      </c>
      <c r="B15" s="122">
        <v>1.8333333333333333</v>
      </c>
      <c r="C15" s="122">
        <v>1.7</v>
      </c>
      <c r="D15" s="122">
        <v>1.6666666666666667</v>
      </c>
      <c r="E15" s="122">
        <v>1.75</v>
      </c>
      <c r="F15" s="122">
        <v>2</v>
      </c>
      <c r="G15" s="122">
        <v>2.0833333333333335</v>
      </c>
      <c r="H15" s="122">
        <v>1.8333333333333333</v>
      </c>
      <c r="I15" s="122">
        <v>1.9166666666666667</v>
      </c>
      <c r="J15" s="122">
        <v>2</v>
      </c>
      <c r="K15" s="122">
        <v>1.8333333333333333</v>
      </c>
      <c r="L15" s="122">
        <v>0</v>
      </c>
      <c r="M15" s="123">
        <v>1.5833333333333333</v>
      </c>
    </row>
    <row r="16" spans="1:14" x14ac:dyDescent="0.25">
      <c r="A16" s="11"/>
      <c r="B16" s="23"/>
      <c r="C16" s="23"/>
      <c r="D16" s="23"/>
      <c r="E16" s="23"/>
      <c r="F16" s="23"/>
      <c r="G16" s="23"/>
      <c r="H16" s="23"/>
      <c r="I16" s="23"/>
      <c r="J16" s="23"/>
      <c r="K16" s="23"/>
      <c r="L16" s="23"/>
      <c r="M16" s="23"/>
      <c r="N16" s="31"/>
    </row>
    <row r="17" spans="1:14" ht="30" x14ac:dyDescent="0.25">
      <c r="A17" s="28" t="s">
        <v>18</v>
      </c>
      <c r="B17" s="33" t="s">
        <v>110</v>
      </c>
      <c r="C17" s="24" t="s">
        <v>109</v>
      </c>
      <c r="D17" s="24" t="s">
        <v>122</v>
      </c>
      <c r="E17" s="24" t="s">
        <v>131</v>
      </c>
      <c r="F17" s="24" t="s">
        <v>132</v>
      </c>
      <c r="G17" s="24" t="s">
        <v>134</v>
      </c>
      <c r="H17" s="24" t="s">
        <v>136</v>
      </c>
      <c r="I17" s="24" t="s">
        <v>138</v>
      </c>
      <c r="J17" s="51" t="s">
        <v>146</v>
      </c>
      <c r="K17" s="51" t="s">
        <v>147</v>
      </c>
      <c r="L17" s="51" t="s">
        <v>148</v>
      </c>
      <c r="M17" s="51" t="s">
        <v>150</v>
      </c>
    </row>
    <row r="18" spans="1:14" x14ac:dyDescent="0.25">
      <c r="A18" s="55" t="s">
        <v>29</v>
      </c>
      <c r="B18" s="32">
        <v>3.3333333333333335</v>
      </c>
      <c r="C18" s="32">
        <v>3.2</v>
      </c>
      <c r="D18" s="32">
        <v>3.1666666666666665</v>
      </c>
      <c r="E18" s="32">
        <v>3</v>
      </c>
      <c r="F18" s="32">
        <v>2.8333333333333335</v>
      </c>
      <c r="G18" s="32">
        <v>2.6</v>
      </c>
      <c r="H18" s="32">
        <v>2.5833333333333335</v>
      </c>
      <c r="I18" s="32">
        <v>2.5</v>
      </c>
      <c r="J18" s="32">
        <v>2.5</v>
      </c>
      <c r="K18" s="32">
        <v>2.4166666666666665</v>
      </c>
      <c r="L18" s="32">
        <v>2.3333333333333335</v>
      </c>
      <c r="M18" s="32">
        <v>2.5</v>
      </c>
    </row>
    <row r="19" spans="1:14" x14ac:dyDescent="0.25">
      <c r="A19" s="55" t="s">
        <v>28</v>
      </c>
      <c r="B19" s="32">
        <v>0</v>
      </c>
      <c r="C19" s="32">
        <v>0</v>
      </c>
      <c r="D19" s="32">
        <v>0</v>
      </c>
      <c r="E19" s="32">
        <v>0</v>
      </c>
      <c r="F19" s="32">
        <v>0</v>
      </c>
      <c r="G19" s="32">
        <v>0</v>
      </c>
      <c r="H19" s="32">
        <v>0</v>
      </c>
      <c r="I19" s="32">
        <v>0</v>
      </c>
      <c r="J19" s="32">
        <v>0</v>
      </c>
      <c r="K19" s="32">
        <v>0</v>
      </c>
      <c r="L19" s="32">
        <v>0</v>
      </c>
      <c r="M19" s="32">
        <v>0</v>
      </c>
    </row>
    <row r="20" spans="1:14" x14ac:dyDescent="0.25">
      <c r="A20" s="35" t="s">
        <v>2</v>
      </c>
      <c r="B20" s="32">
        <v>2.5833333333333335</v>
      </c>
      <c r="C20" s="32">
        <v>2.5</v>
      </c>
      <c r="D20" s="32">
        <v>2.3333333333333335</v>
      </c>
      <c r="E20" s="32">
        <v>2.5833333333333335</v>
      </c>
      <c r="F20" s="32">
        <v>2.3333333333333335</v>
      </c>
      <c r="G20" s="32">
        <v>2.3333333333333335</v>
      </c>
      <c r="H20" s="32">
        <v>2.0833333333333335</v>
      </c>
      <c r="I20" s="32">
        <v>2.0833333333333335</v>
      </c>
      <c r="J20" s="32">
        <v>2</v>
      </c>
      <c r="K20" s="32">
        <v>1.6666666666666667</v>
      </c>
      <c r="L20" s="32">
        <v>1.5833333333333333</v>
      </c>
      <c r="M20" s="32">
        <v>1.25</v>
      </c>
    </row>
    <row r="21" spans="1:14" x14ac:dyDescent="0.25">
      <c r="A21" s="35" t="s">
        <v>3</v>
      </c>
      <c r="B21" s="32">
        <v>2.5</v>
      </c>
      <c r="C21" s="32">
        <v>2.5</v>
      </c>
      <c r="D21" s="32">
        <v>2.5833333333333335</v>
      </c>
      <c r="E21" s="32">
        <v>2.5833333333333335</v>
      </c>
      <c r="F21" s="32">
        <v>2.4166666666666665</v>
      </c>
      <c r="G21" s="32">
        <v>2.4166666666666665</v>
      </c>
      <c r="H21" s="32">
        <v>2.1666666666666665</v>
      </c>
      <c r="I21" s="32">
        <v>2.1666666666666665</v>
      </c>
      <c r="J21" s="32">
        <v>2</v>
      </c>
      <c r="K21" s="32">
        <v>1.8333333333333333</v>
      </c>
      <c r="L21" s="32">
        <v>1.5</v>
      </c>
      <c r="M21" s="32">
        <v>1.5</v>
      </c>
    </row>
    <row r="22" spans="1:14" ht="15.75" x14ac:dyDescent="0.25">
      <c r="A22" s="35" t="s">
        <v>143</v>
      </c>
      <c r="B22" s="32">
        <v>0</v>
      </c>
      <c r="C22" s="32">
        <v>0</v>
      </c>
      <c r="D22" s="32">
        <v>0</v>
      </c>
      <c r="E22" s="32">
        <v>0</v>
      </c>
      <c r="F22" s="32">
        <v>0</v>
      </c>
      <c r="G22" s="32">
        <v>0</v>
      </c>
      <c r="H22" s="32">
        <v>0</v>
      </c>
      <c r="I22" s="32">
        <v>0</v>
      </c>
      <c r="J22" s="32">
        <v>0</v>
      </c>
      <c r="K22" s="32">
        <v>0</v>
      </c>
      <c r="L22" s="32">
        <v>0</v>
      </c>
      <c r="M22" s="32">
        <v>0</v>
      </c>
    </row>
    <row r="23" spans="1:14" ht="15.75" x14ac:dyDescent="0.25">
      <c r="A23" s="35" t="s">
        <v>142</v>
      </c>
      <c r="B23" s="32">
        <v>0.5</v>
      </c>
      <c r="C23" s="32">
        <v>0.4</v>
      </c>
      <c r="D23" s="32">
        <v>0.5</v>
      </c>
      <c r="E23" s="32">
        <v>0.58333333333333337</v>
      </c>
      <c r="F23" s="32">
        <v>0.75</v>
      </c>
      <c r="G23" s="32">
        <v>0.75</v>
      </c>
      <c r="H23" s="32">
        <v>0.75</v>
      </c>
      <c r="I23" s="32">
        <v>0.66666666666666663</v>
      </c>
      <c r="J23" s="32">
        <v>0.58333333333333337</v>
      </c>
      <c r="K23" s="32">
        <v>0.58333333333333337</v>
      </c>
      <c r="L23" s="32">
        <v>0.58333333333333337</v>
      </c>
      <c r="M23" s="32">
        <v>0.58333333333333337</v>
      </c>
    </row>
    <row r="24" spans="1:14" x14ac:dyDescent="0.25">
      <c r="A24" s="35" t="s">
        <v>6</v>
      </c>
      <c r="B24" s="32">
        <v>3.1666666666666665</v>
      </c>
      <c r="C24" s="32">
        <v>3.2</v>
      </c>
      <c r="D24" s="32">
        <v>3.1666666666666665</v>
      </c>
      <c r="E24" s="32">
        <v>3.1666666666666665</v>
      </c>
      <c r="F24" s="32">
        <v>3.1666666666666665</v>
      </c>
      <c r="G24" s="32">
        <v>3.1666666666666665</v>
      </c>
      <c r="H24" s="32">
        <v>3.1666666666666665</v>
      </c>
      <c r="I24" s="32">
        <v>3.1666666666666665</v>
      </c>
      <c r="J24" s="32">
        <v>3.1666666666666665</v>
      </c>
      <c r="K24" s="32">
        <v>3</v>
      </c>
      <c r="L24" s="32">
        <v>3</v>
      </c>
      <c r="M24" s="32">
        <v>2.75</v>
      </c>
    </row>
    <row r="25" spans="1:14" x14ac:dyDescent="0.25">
      <c r="A25" s="35" t="s">
        <v>7</v>
      </c>
      <c r="B25" s="32">
        <v>0.16666666666666666</v>
      </c>
      <c r="C25" s="32">
        <v>0.2</v>
      </c>
      <c r="D25" s="32">
        <v>0.16666666666666666</v>
      </c>
      <c r="E25" s="32">
        <v>0.25</v>
      </c>
      <c r="F25" s="32">
        <v>0.25</v>
      </c>
      <c r="G25" s="32">
        <v>0.25</v>
      </c>
      <c r="H25" s="32">
        <v>0.25</v>
      </c>
      <c r="I25" s="32">
        <v>0.25</v>
      </c>
      <c r="J25" s="32">
        <v>0.16666666666666666</v>
      </c>
      <c r="K25" s="32">
        <v>0.16666666666666666</v>
      </c>
      <c r="L25" s="32">
        <v>8.3333333333333329E-2</v>
      </c>
      <c r="M25" s="32">
        <v>8.3333333333333329E-2</v>
      </c>
    </row>
    <row r="26" spans="1:14" x14ac:dyDescent="0.25">
      <c r="A26" s="35" t="s">
        <v>8</v>
      </c>
      <c r="B26" s="32">
        <v>0.16666666666666666</v>
      </c>
      <c r="C26" s="32">
        <v>0.2</v>
      </c>
      <c r="D26" s="32">
        <v>0.25</v>
      </c>
      <c r="E26" s="32">
        <v>0.25</v>
      </c>
      <c r="F26" s="32">
        <v>0.41666666666666669</v>
      </c>
      <c r="G26" s="32">
        <v>0.41666666666666669</v>
      </c>
      <c r="H26" s="32">
        <v>0.25</v>
      </c>
      <c r="I26" s="32">
        <v>0.25</v>
      </c>
      <c r="J26" s="32">
        <v>0.25</v>
      </c>
      <c r="K26" s="32">
        <v>0.25</v>
      </c>
      <c r="L26" s="32">
        <v>0.25</v>
      </c>
      <c r="M26" s="32">
        <v>0.33333333333333331</v>
      </c>
    </row>
    <row r="27" spans="1:14" x14ac:dyDescent="0.25">
      <c r="A27" s="35" t="s">
        <v>9</v>
      </c>
      <c r="B27" s="32">
        <v>0</v>
      </c>
      <c r="C27" s="32">
        <v>0</v>
      </c>
      <c r="D27" s="32">
        <v>0</v>
      </c>
      <c r="E27" s="32">
        <v>0</v>
      </c>
      <c r="F27" s="32">
        <v>0</v>
      </c>
      <c r="G27" s="32">
        <v>0</v>
      </c>
      <c r="H27" s="32">
        <v>0</v>
      </c>
      <c r="I27" s="32">
        <v>0</v>
      </c>
      <c r="J27" s="32">
        <v>0</v>
      </c>
      <c r="K27" s="32">
        <v>0</v>
      </c>
      <c r="L27" s="32">
        <v>0</v>
      </c>
      <c r="M27" s="32">
        <v>0</v>
      </c>
    </row>
    <row r="28" spans="1:14" x14ac:dyDescent="0.25">
      <c r="A28" s="35" t="s">
        <v>10</v>
      </c>
      <c r="B28" s="32">
        <v>0</v>
      </c>
      <c r="C28" s="32">
        <v>0</v>
      </c>
      <c r="D28" s="32">
        <v>0</v>
      </c>
      <c r="E28" s="32">
        <v>0</v>
      </c>
      <c r="F28" s="32">
        <v>0</v>
      </c>
      <c r="G28" s="32">
        <v>0</v>
      </c>
      <c r="H28" s="32">
        <v>0</v>
      </c>
      <c r="I28" s="32">
        <v>0</v>
      </c>
      <c r="J28" s="32">
        <v>0</v>
      </c>
      <c r="K28" s="32">
        <v>0</v>
      </c>
      <c r="L28" s="32">
        <v>0</v>
      </c>
      <c r="M28" s="32">
        <v>0</v>
      </c>
    </row>
    <row r="29" spans="1:14" x14ac:dyDescent="0.25">
      <c r="A29" s="35" t="s">
        <v>11</v>
      </c>
      <c r="B29" s="32">
        <v>0</v>
      </c>
      <c r="C29" s="32">
        <v>0</v>
      </c>
      <c r="D29" s="32">
        <v>0</v>
      </c>
      <c r="E29" s="32">
        <v>0</v>
      </c>
      <c r="F29" s="32">
        <v>0</v>
      </c>
      <c r="G29" s="32">
        <v>0</v>
      </c>
      <c r="H29" s="32">
        <v>8.3333333333333329E-2</v>
      </c>
      <c r="I29" s="32">
        <v>8.3333333333333329E-2</v>
      </c>
      <c r="J29" s="32">
        <v>8.3333333333333329E-2</v>
      </c>
      <c r="K29" s="32">
        <v>8.3333333333333329E-2</v>
      </c>
      <c r="L29" s="32">
        <v>8.3333333333333329E-2</v>
      </c>
      <c r="M29" s="32">
        <v>8.3333333333333329E-2</v>
      </c>
    </row>
    <row r="30" spans="1:14" x14ac:dyDescent="0.25">
      <c r="A30" s="35" t="s">
        <v>12</v>
      </c>
      <c r="B30" s="32">
        <v>1.4166666666666667</v>
      </c>
      <c r="C30" s="32">
        <v>1.3</v>
      </c>
      <c r="D30" s="32">
        <v>1</v>
      </c>
      <c r="E30" s="32">
        <v>0.75</v>
      </c>
      <c r="F30" s="32">
        <v>0.75</v>
      </c>
      <c r="G30" s="32">
        <v>0.75</v>
      </c>
      <c r="H30" s="32">
        <v>0.83333333333333337</v>
      </c>
      <c r="I30" s="32">
        <v>0.75</v>
      </c>
      <c r="J30" s="32">
        <v>0.91666666666666663</v>
      </c>
      <c r="K30" s="32">
        <v>0.83333333333333337</v>
      </c>
      <c r="L30" s="32">
        <v>0.83333333333333337</v>
      </c>
      <c r="M30" s="32">
        <v>0.75</v>
      </c>
    </row>
    <row r="31" spans="1:14" x14ac:dyDescent="0.25">
      <c r="A31" s="56" t="s">
        <v>13</v>
      </c>
      <c r="B31" s="34">
        <v>1.0833333333333333</v>
      </c>
      <c r="C31" s="34">
        <v>0.8</v>
      </c>
      <c r="D31" s="34">
        <v>0.83333333333333337</v>
      </c>
      <c r="E31" s="34">
        <v>0.75</v>
      </c>
      <c r="F31" s="34">
        <v>1.1666666666666667</v>
      </c>
      <c r="G31" s="34">
        <v>1.1666666666666667</v>
      </c>
      <c r="H31" s="34">
        <v>0.83333333333333337</v>
      </c>
      <c r="I31" s="34">
        <v>0.66666666666666663</v>
      </c>
      <c r="J31" s="34">
        <v>0.66666666666666663</v>
      </c>
      <c r="K31" s="34">
        <v>0.83333333333333337</v>
      </c>
      <c r="L31" s="34">
        <v>0.83333333333333337</v>
      </c>
      <c r="M31" s="34">
        <v>0.83333333333333337</v>
      </c>
    </row>
    <row r="32" spans="1:14" x14ac:dyDescent="0.25">
      <c r="N32" s="31"/>
    </row>
  </sheetData>
  <mergeCells count="1">
    <mergeCell ref="B1:M1"/>
  </mergeCells>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D9C2-9274-44BD-923F-489A7013D31B}">
  <sheetPr>
    <tabColor theme="8" tint="0.39997558519241921"/>
  </sheetPr>
  <dimension ref="A1:AA28"/>
  <sheetViews>
    <sheetView showGridLines="0" topLeftCell="A40" workbookViewId="0">
      <selection activeCell="AB49" sqref="AB49"/>
    </sheetView>
  </sheetViews>
  <sheetFormatPr defaultColWidth="9.140625" defaultRowHeight="15" x14ac:dyDescent="0.25"/>
  <cols>
    <col min="1" max="1" width="15.42578125" style="229" customWidth="1"/>
    <col min="2" max="3" width="6.85546875" style="229" customWidth="1"/>
    <col min="4" max="4" width="6.7109375" style="229" customWidth="1"/>
    <col min="5" max="5" width="6.140625" style="229" customWidth="1"/>
    <col min="6" max="6" width="7.140625" style="229" customWidth="1"/>
    <col min="7" max="7" width="7.7109375" style="229" customWidth="1"/>
    <col min="8" max="8" width="6.7109375" style="229" customWidth="1"/>
    <col min="9" max="9" width="7.28515625" style="229" customWidth="1"/>
    <col min="10" max="10" width="7" style="229" customWidth="1"/>
    <col min="11" max="11" width="6.5703125" style="229" customWidth="1"/>
    <col min="12" max="12" width="7.42578125" style="229" customWidth="1"/>
    <col min="13" max="13" width="7.140625" style="229" customWidth="1"/>
    <col min="14" max="14" width="5" style="229" bestFit="1" customWidth="1"/>
    <col min="15" max="15" width="17.140625" style="229" customWidth="1"/>
    <col min="16" max="27" width="6.7109375" style="229" customWidth="1"/>
    <col min="28" max="16384" width="9.140625" style="229"/>
  </cols>
  <sheetData>
    <row r="1" spans="1:13" x14ac:dyDescent="0.25">
      <c r="A1" s="229" t="s">
        <v>358</v>
      </c>
      <c r="B1" s="229" t="s">
        <v>359</v>
      </c>
      <c r="C1" s="229" t="s">
        <v>21</v>
      </c>
      <c r="D1" s="229" t="s">
        <v>360</v>
      </c>
      <c r="E1" s="229" t="s">
        <v>361</v>
      </c>
      <c r="F1" s="229" t="s">
        <v>362</v>
      </c>
      <c r="G1" s="229" t="s">
        <v>363</v>
      </c>
      <c r="H1" s="229" t="s">
        <v>364</v>
      </c>
      <c r="I1" s="229" t="s">
        <v>365</v>
      </c>
      <c r="J1" s="229" t="s">
        <v>366</v>
      </c>
      <c r="K1" s="229" t="s">
        <v>367</v>
      </c>
      <c r="L1" s="229" t="s">
        <v>368</v>
      </c>
      <c r="M1" s="229" t="s">
        <v>369</v>
      </c>
    </row>
    <row r="2" spans="1:13" x14ac:dyDescent="0.25">
      <c r="A2" s="231" t="s">
        <v>378</v>
      </c>
      <c r="B2" s="232">
        <v>3.6666666666666665</v>
      </c>
      <c r="C2" s="232">
        <v>3.4</v>
      </c>
      <c r="D2" s="232">
        <v>3.5833333333333335</v>
      </c>
      <c r="E2" s="232">
        <v>3.4166666666666665</v>
      </c>
      <c r="F2" s="232">
        <v>3.4166666666666665</v>
      </c>
      <c r="G2" s="232">
        <v>3.4166666666666665</v>
      </c>
      <c r="H2" s="232">
        <v>3.5</v>
      </c>
      <c r="I2" s="232">
        <v>3.4166666666666665</v>
      </c>
      <c r="J2" s="232">
        <v>3.3333333333333335</v>
      </c>
      <c r="K2" s="232">
        <v>3.5</v>
      </c>
      <c r="L2" s="232">
        <v>0</v>
      </c>
      <c r="M2" s="232">
        <v>3.25</v>
      </c>
    </row>
    <row r="3" spans="1:13" ht="15.75" x14ac:dyDescent="0.25">
      <c r="A3" s="230" t="s">
        <v>379</v>
      </c>
      <c r="B3" s="233">
        <v>2.9090909090909092</v>
      </c>
      <c r="C3" s="233">
        <v>2.6666666666666665</v>
      </c>
      <c r="D3" s="233">
        <v>2.5833333333333335</v>
      </c>
      <c r="E3" s="233">
        <v>2.5833333333333335</v>
      </c>
      <c r="F3" s="234">
        <v>2.1818181818181817</v>
      </c>
      <c r="G3" s="233">
        <v>2.0833333333333335</v>
      </c>
      <c r="H3" s="233">
        <v>2.25</v>
      </c>
      <c r="I3" s="233">
        <v>2</v>
      </c>
      <c r="J3" s="233">
        <v>1.9166666666666667</v>
      </c>
      <c r="K3" s="233">
        <v>1.4166666666666667</v>
      </c>
      <c r="L3" s="235">
        <v>1.5</v>
      </c>
      <c r="M3" s="236">
        <v>1.4166666666666667</v>
      </c>
    </row>
    <row r="24" spans="1:27" x14ac:dyDescent="0.25">
      <c r="A24" s="229" t="s">
        <v>380</v>
      </c>
      <c r="B24" s="229" t="s">
        <v>359</v>
      </c>
      <c r="C24" s="229" t="s">
        <v>21</v>
      </c>
      <c r="D24" s="229" t="s">
        <v>360</v>
      </c>
      <c r="E24" s="229" t="s">
        <v>361</v>
      </c>
      <c r="F24" s="229" t="s">
        <v>362</v>
      </c>
      <c r="G24" s="229" t="s">
        <v>363</v>
      </c>
      <c r="H24" s="229" t="s">
        <v>364</v>
      </c>
      <c r="I24" s="229" t="s">
        <v>365</v>
      </c>
      <c r="J24" s="229" t="s">
        <v>366</v>
      </c>
      <c r="K24" s="229" t="s">
        <v>367</v>
      </c>
      <c r="L24" s="229" t="s">
        <v>368</v>
      </c>
      <c r="M24" s="229" t="s">
        <v>369</v>
      </c>
      <c r="O24" s="242" t="s">
        <v>380</v>
      </c>
      <c r="P24" s="242" t="s">
        <v>359</v>
      </c>
      <c r="Q24" s="242" t="s">
        <v>21</v>
      </c>
      <c r="R24" s="242" t="s">
        <v>360</v>
      </c>
      <c r="S24" s="242" t="s">
        <v>361</v>
      </c>
      <c r="T24" s="242" t="s">
        <v>362</v>
      </c>
      <c r="U24" s="242" t="s">
        <v>363</v>
      </c>
      <c r="V24" s="242" t="s">
        <v>364</v>
      </c>
      <c r="W24" s="242" t="s">
        <v>365</v>
      </c>
      <c r="X24" s="242" t="s">
        <v>366</v>
      </c>
      <c r="Y24" s="242" t="s">
        <v>367</v>
      </c>
      <c r="Z24" s="242" t="s">
        <v>368</v>
      </c>
      <c r="AA24" s="242" t="s">
        <v>369</v>
      </c>
    </row>
    <row r="25" spans="1:27" x14ac:dyDescent="0.25">
      <c r="A25" s="237" t="s">
        <v>371</v>
      </c>
      <c r="B25" s="238">
        <v>3.6666666666666665</v>
      </c>
      <c r="C25" s="238">
        <v>3.4</v>
      </c>
      <c r="D25" s="238">
        <v>3.5833333333333335</v>
      </c>
      <c r="E25" s="238">
        <v>3.4166666666666665</v>
      </c>
      <c r="F25" s="238">
        <v>3.4166666666666665</v>
      </c>
      <c r="G25" s="238">
        <v>3.4166666666666665</v>
      </c>
      <c r="H25" s="238">
        <v>3.5</v>
      </c>
      <c r="I25" s="238">
        <v>3.4166666666666665</v>
      </c>
      <c r="J25" s="238">
        <v>3.3333333333333335</v>
      </c>
      <c r="K25" s="238">
        <v>3.5</v>
      </c>
      <c r="L25" s="238">
        <v>0</v>
      </c>
      <c r="M25" s="238">
        <v>3.25</v>
      </c>
      <c r="O25" s="237" t="s">
        <v>374</v>
      </c>
      <c r="P25" s="239">
        <v>3</v>
      </c>
      <c r="Q25" s="239">
        <v>2.8</v>
      </c>
      <c r="R25" s="239">
        <v>2.9166666666666665</v>
      </c>
      <c r="S25" s="239">
        <v>3</v>
      </c>
      <c r="T25" s="239">
        <v>2.75</v>
      </c>
      <c r="U25" s="239">
        <v>2.8333333333333335</v>
      </c>
      <c r="V25" s="239">
        <v>2.5</v>
      </c>
      <c r="W25" s="239">
        <v>2.25</v>
      </c>
      <c r="X25" s="239">
        <v>2.1666666666666665</v>
      </c>
      <c r="Y25" s="239">
        <v>2.75</v>
      </c>
      <c r="Z25" s="239">
        <v>3</v>
      </c>
      <c r="AA25" s="239">
        <v>2.0833333333333335</v>
      </c>
    </row>
    <row r="26" spans="1:27" ht="15.75" x14ac:dyDescent="0.25">
      <c r="A26" s="237" t="s">
        <v>370</v>
      </c>
      <c r="B26" s="239">
        <v>2.9090909090909092</v>
      </c>
      <c r="C26" s="239">
        <v>2.6666666666666665</v>
      </c>
      <c r="D26" s="239">
        <v>2.5833333333333335</v>
      </c>
      <c r="E26" s="239">
        <v>2.5833333333333335</v>
      </c>
      <c r="F26" s="240">
        <v>2.1818181818181817</v>
      </c>
      <c r="G26" s="239">
        <v>2.0833333333333335</v>
      </c>
      <c r="H26" s="239">
        <v>2.25</v>
      </c>
      <c r="I26" s="239">
        <v>2</v>
      </c>
      <c r="J26" s="239">
        <v>1.9166666666666667</v>
      </c>
      <c r="K26" s="239">
        <v>1.4166666666666667</v>
      </c>
      <c r="L26" s="239">
        <v>1.5</v>
      </c>
      <c r="M26" s="239">
        <v>1.4166666666666667</v>
      </c>
      <c r="O26" s="237" t="s">
        <v>375</v>
      </c>
      <c r="P26" s="239">
        <v>3.1818181818181817</v>
      </c>
      <c r="Q26" s="239">
        <v>2.9166666666666665</v>
      </c>
      <c r="R26" s="239">
        <v>2.6666666666666665</v>
      </c>
      <c r="S26" s="239">
        <v>2.6666666666666665</v>
      </c>
      <c r="T26" s="240">
        <v>2.6363636363636362</v>
      </c>
      <c r="U26" s="239">
        <v>2.5833333333333335</v>
      </c>
      <c r="V26" s="239">
        <v>2.8333333333333335</v>
      </c>
      <c r="W26" s="239">
        <v>2.9166666666666665</v>
      </c>
      <c r="X26" s="239">
        <v>3.6666666666666665</v>
      </c>
      <c r="Y26" s="239">
        <v>3.0833333333333335</v>
      </c>
      <c r="Z26" s="239">
        <v>3.4166666666666665</v>
      </c>
      <c r="AA26" s="239">
        <v>3.9166666666666665</v>
      </c>
    </row>
    <row r="27" spans="1:27" x14ac:dyDescent="0.25">
      <c r="A27" s="237" t="s">
        <v>372</v>
      </c>
      <c r="B27" s="239">
        <v>3.8333333333333335</v>
      </c>
      <c r="C27" s="239">
        <v>3.6</v>
      </c>
      <c r="D27" s="239">
        <v>3.5833333333333335</v>
      </c>
      <c r="E27" s="239">
        <v>3.5</v>
      </c>
      <c r="F27" s="239">
        <v>3.5</v>
      </c>
      <c r="G27" s="239">
        <v>3.5833333333333335</v>
      </c>
      <c r="H27" s="239">
        <v>3.25</v>
      </c>
      <c r="I27" s="239">
        <v>3.3333333333333335</v>
      </c>
      <c r="J27" s="239">
        <v>3.25</v>
      </c>
      <c r="K27" s="239">
        <v>3.0833333333333335</v>
      </c>
      <c r="L27" s="239">
        <v>2</v>
      </c>
      <c r="M27" s="239">
        <v>3.0833333333333335</v>
      </c>
      <c r="O27" s="237" t="s">
        <v>376</v>
      </c>
      <c r="P27" s="239">
        <v>1.8333333333333333</v>
      </c>
      <c r="Q27" s="239">
        <v>1.7</v>
      </c>
      <c r="R27" s="239">
        <v>1.6666666666666667</v>
      </c>
      <c r="S27" s="239">
        <v>1.75</v>
      </c>
      <c r="T27" s="239">
        <v>2</v>
      </c>
      <c r="U27" s="239">
        <v>2.0833333333333335</v>
      </c>
      <c r="V27" s="239">
        <v>1.8333333333333333</v>
      </c>
      <c r="W27" s="239">
        <v>1.9166666666666667</v>
      </c>
      <c r="X27" s="239">
        <v>2</v>
      </c>
      <c r="Y27" s="239">
        <v>1.8333333333333333</v>
      </c>
      <c r="Z27" s="239">
        <v>0</v>
      </c>
      <c r="AA27" s="239">
        <v>1.5833333333333333</v>
      </c>
    </row>
    <row r="28" spans="1:27" ht="15.75" x14ac:dyDescent="0.25">
      <c r="A28" s="237" t="s">
        <v>373</v>
      </c>
      <c r="B28" s="241">
        <v>3</v>
      </c>
      <c r="C28" s="241">
        <v>2.8333333333333335</v>
      </c>
      <c r="D28" s="241">
        <v>2.75</v>
      </c>
      <c r="E28" s="241">
        <v>2.5833333333333335</v>
      </c>
      <c r="F28" s="241">
        <v>2</v>
      </c>
      <c r="G28" s="241">
        <v>2.25</v>
      </c>
      <c r="H28" s="241">
        <v>2.4166666666666665</v>
      </c>
      <c r="I28" s="241">
        <v>2.1666666666666665</v>
      </c>
      <c r="J28" s="241">
        <v>1.9166666666666667</v>
      </c>
      <c r="K28" s="241">
        <v>1.5833333333333333</v>
      </c>
      <c r="L28" s="241">
        <v>1.5</v>
      </c>
      <c r="M28" s="241">
        <v>1.25</v>
      </c>
      <c r="O28" s="237" t="s">
        <v>377</v>
      </c>
      <c r="P28" s="239">
        <v>2.0909090909090908</v>
      </c>
      <c r="Q28" s="239">
        <v>2</v>
      </c>
      <c r="R28" s="239">
        <v>1.9166666666666667</v>
      </c>
      <c r="S28" s="239">
        <v>1.75</v>
      </c>
      <c r="T28" s="240">
        <v>1.3636363636363635</v>
      </c>
      <c r="U28" s="239">
        <v>1.5</v>
      </c>
      <c r="V28" s="239">
        <v>1.8333333333333333</v>
      </c>
      <c r="W28" s="239">
        <v>1.8333333333333333</v>
      </c>
      <c r="X28" s="239">
        <v>2.0833333333333335</v>
      </c>
      <c r="Y28" s="239">
        <v>2.0833333333333335</v>
      </c>
      <c r="Z28" s="239">
        <v>2.0833333333333335</v>
      </c>
      <c r="AA28" s="239">
        <v>2.1666666666666665</v>
      </c>
    </row>
  </sheetData>
  <printOptions horizontalCentered="1" verticalCentered="1"/>
  <pageMargins left="0.11811023622047245" right="0.11811023622047245" top="0.35433070866141736" bottom="0.19685039370078741" header="0.31496062992125984" footer="0.31496062992125984"/>
  <pageSetup paperSize="9" orientation="landscape" horizontalDpi="0" verticalDpi="0"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C1E9D-6A3C-45A4-B35A-48C16A6ED66F}">
  <dimension ref="J1:P58"/>
  <sheetViews>
    <sheetView showGridLines="0" topLeftCell="A28" workbookViewId="0">
      <selection activeCell="X14" sqref="X14"/>
    </sheetView>
  </sheetViews>
  <sheetFormatPr defaultRowHeight="15" x14ac:dyDescent="0.25"/>
  <cols>
    <col min="1" max="1" width="2.7109375" customWidth="1"/>
    <col min="10" max="10" width="2.7109375" customWidth="1"/>
  </cols>
  <sheetData>
    <row r="1" spans="10:10" ht="30" customHeight="1" x14ac:dyDescent="0.4">
      <c r="J1" s="59" t="s">
        <v>145</v>
      </c>
    </row>
    <row r="2" spans="10:10" ht="17.45" customHeight="1" x14ac:dyDescent="0.25"/>
    <row r="20" ht="19.899999999999999" customHeight="1" x14ac:dyDescent="0.25"/>
    <row r="36" ht="32.450000000000003" customHeight="1" x14ac:dyDescent="0.25"/>
    <row r="37" ht="17.45" customHeight="1" x14ac:dyDescent="0.25"/>
    <row r="58" spans="16:16" ht="15.75" x14ac:dyDescent="0.25">
      <c r="P58" s="117"/>
    </row>
  </sheetData>
  <printOptions horizontalCentered="1" verticalCentered="1"/>
  <pageMargins left="0" right="0" top="0" bottom="0" header="0.3" footer="0.3"/>
  <pageSetup paperSize="9" scale="95" orientation="landscape" r:id="rId1"/>
  <rowBreaks count="1" manualBreakCount="1">
    <brk id="35"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4"/>
  <sheetViews>
    <sheetView workbookViewId="0">
      <selection activeCell="A15" sqref="A15"/>
    </sheetView>
  </sheetViews>
  <sheetFormatPr defaultRowHeight="15" x14ac:dyDescent="0.25"/>
  <cols>
    <col min="1" max="1" width="90.28515625" customWidth="1"/>
  </cols>
  <sheetData>
    <row r="1" spans="1:1" ht="38.25" customHeight="1" x14ac:dyDescent="0.35">
      <c r="A1" s="21" t="s">
        <v>119</v>
      </c>
    </row>
    <row r="2" spans="1:1" ht="38.25" customHeight="1" x14ac:dyDescent="0.25">
      <c r="A2" t="s">
        <v>111</v>
      </c>
    </row>
    <row r="3" spans="1:1" ht="38.25" customHeight="1" x14ac:dyDescent="0.25">
      <c r="A3" t="s">
        <v>112</v>
      </c>
    </row>
    <row r="4" spans="1:1" ht="38.25" customHeight="1" x14ac:dyDescent="0.25">
      <c r="A4" t="s">
        <v>113</v>
      </c>
    </row>
    <row r="5" spans="1:1" ht="38.25" customHeight="1" x14ac:dyDescent="0.25">
      <c r="A5" t="s">
        <v>114</v>
      </c>
    </row>
    <row r="6" spans="1:1" ht="38.25" customHeight="1" x14ac:dyDescent="0.25">
      <c r="A6" t="s">
        <v>115</v>
      </c>
    </row>
    <row r="7" spans="1:1" ht="38.25" customHeight="1" x14ac:dyDescent="0.25">
      <c r="A7" t="s">
        <v>116</v>
      </c>
    </row>
    <row r="8" spans="1:1" ht="38.25" customHeight="1" x14ac:dyDescent="0.25">
      <c r="A8" t="s">
        <v>120</v>
      </c>
    </row>
    <row r="9" spans="1:1" ht="38.25" customHeight="1" x14ac:dyDescent="0.25">
      <c r="A9" t="s">
        <v>117</v>
      </c>
    </row>
    <row r="10" spans="1:1" ht="38.25" customHeight="1" x14ac:dyDescent="0.25">
      <c r="A10" t="s">
        <v>118</v>
      </c>
    </row>
    <row r="11" spans="1:1" ht="15.75" thickBot="1" x14ac:dyDescent="0.3"/>
    <row r="12" spans="1:1" x14ac:dyDescent="0.25">
      <c r="A12" s="193" t="s">
        <v>268</v>
      </c>
    </row>
    <row r="13" spans="1:1" x14ac:dyDescent="0.25">
      <c r="A13" s="194" t="s">
        <v>269</v>
      </c>
    </row>
    <row r="14" spans="1:1" ht="15.75" thickBot="1" x14ac:dyDescent="0.3">
      <c r="A14" s="195" t="s">
        <v>270</v>
      </c>
    </row>
  </sheetData>
  <pageMargins left="0.7" right="0.7" top="0.75" bottom="0.75" header="0.3" footer="0.3"/>
  <pageSetup paperSize="9" orientation="portrait" horizontalDpi="0"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R35"/>
  <sheetViews>
    <sheetView tabSelected="1" workbookViewId="0">
      <selection activeCell="T18" sqref="T18"/>
    </sheetView>
  </sheetViews>
  <sheetFormatPr defaultRowHeight="15" x14ac:dyDescent="0.25"/>
  <cols>
    <col min="1" max="1" width="34.7109375" style="27" customWidth="1"/>
    <col min="2" max="2" width="7.42578125" style="26" customWidth="1"/>
    <col min="3" max="3" width="6.7109375" style="26" customWidth="1"/>
    <col min="4" max="4" width="7" style="26" customWidth="1"/>
    <col min="5" max="5" width="7.7109375" style="26" customWidth="1"/>
    <col min="6" max="6" width="8" style="26" customWidth="1"/>
    <col min="7" max="7" width="7.28515625" style="26" customWidth="1"/>
    <col min="8" max="12" width="6.7109375" style="26" customWidth="1"/>
    <col min="13" max="13" width="7.7109375" style="26" customWidth="1"/>
    <col min="14" max="14" width="7.42578125" customWidth="1"/>
    <col min="15" max="15" width="8.7109375" customWidth="1"/>
    <col min="16" max="16" width="9.28515625" customWidth="1"/>
  </cols>
  <sheetData>
    <row r="1" spans="1:18" s="48" customFormat="1" ht="4.5" customHeight="1" thickBot="1" x14ac:dyDescent="0.35">
      <c r="A1" s="196"/>
      <c r="B1" s="197"/>
      <c r="C1" s="198"/>
      <c r="D1" s="199"/>
      <c r="E1" s="199"/>
      <c r="F1" s="199"/>
      <c r="G1" s="199"/>
      <c r="H1" s="199"/>
      <c r="I1" s="199"/>
      <c r="J1" s="199"/>
      <c r="K1" s="199"/>
      <c r="L1" s="199"/>
      <c r="M1" s="199"/>
      <c r="N1" s="199"/>
      <c r="O1" s="199"/>
    </row>
    <row r="2" spans="1:18" ht="54" customHeight="1" x14ac:dyDescent="0.25">
      <c r="A2" s="224" t="s">
        <v>1</v>
      </c>
      <c r="B2" s="225" t="s">
        <v>178</v>
      </c>
      <c r="C2" s="225" t="s">
        <v>196</v>
      </c>
      <c r="D2" s="225" t="s">
        <v>210</v>
      </c>
      <c r="E2" s="225" t="s">
        <v>229</v>
      </c>
      <c r="F2" s="225" t="s">
        <v>247</v>
      </c>
      <c r="G2" s="225" t="s">
        <v>271</v>
      </c>
      <c r="H2" s="225" t="s">
        <v>287</v>
      </c>
      <c r="I2" s="225" t="s">
        <v>291</v>
      </c>
      <c r="J2" s="225" t="s">
        <v>328</v>
      </c>
      <c r="K2" s="225" t="s">
        <v>343</v>
      </c>
      <c r="L2" s="225" t="s">
        <v>398</v>
      </c>
      <c r="M2" s="225" t="s">
        <v>177</v>
      </c>
      <c r="N2" s="225" t="s">
        <v>161</v>
      </c>
      <c r="O2" s="226" t="s">
        <v>149</v>
      </c>
    </row>
    <row r="3" spans="1:18" ht="18" customHeight="1" x14ac:dyDescent="0.25">
      <c r="A3" s="227" t="s">
        <v>0</v>
      </c>
      <c r="B3" s="228">
        <v>97.5</v>
      </c>
      <c r="C3" s="228">
        <v>97.5</v>
      </c>
      <c r="D3" s="42">
        <v>91</v>
      </c>
      <c r="E3" s="228">
        <v>95.7</v>
      </c>
      <c r="F3" s="228">
        <v>92</v>
      </c>
      <c r="G3" s="42">
        <v>90</v>
      </c>
      <c r="H3" s="42">
        <v>89</v>
      </c>
      <c r="I3" s="42">
        <v>93</v>
      </c>
      <c r="J3" s="42">
        <v>93</v>
      </c>
      <c r="K3" s="228">
        <v>95.83</v>
      </c>
      <c r="L3" s="42">
        <v>96</v>
      </c>
      <c r="M3" s="274">
        <v>95</v>
      </c>
      <c r="N3" s="134"/>
      <c r="O3" s="135">
        <f>AVERAGE(Table1527[[#This Row],[July
2020]:[June
2021]])</f>
        <v>93.794166666666683</v>
      </c>
      <c r="P3" s="31"/>
      <c r="Q3" s="31"/>
      <c r="R3" s="31"/>
    </row>
    <row r="4" spans="1:18" ht="15.75" x14ac:dyDescent="0.25">
      <c r="A4" s="65" t="s">
        <v>2</v>
      </c>
      <c r="B4" s="42">
        <v>2</v>
      </c>
      <c r="C4" s="42">
        <v>1</v>
      </c>
      <c r="D4" s="42">
        <v>1</v>
      </c>
      <c r="E4" s="42">
        <v>5</v>
      </c>
      <c r="F4" s="42">
        <v>1</v>
      </c>
      <c r="G4" s="42">
        <v>0</v>
      </c>
      <c r="H4" s="42">
        <v>0</v>
      </c>
      <c r="I4" s="42">
        <v>1</v>
      </c>
      <c r="J4" s="42">
        <v>3</v>
      </c>
      <c r="K4" s="42">
        <v>0</v>
      </c>
      <c r="L4" s="42">
        <v>1</v>
      </c>
      <c r="M4" s="71">
        <v>1</v>
      </c>
      <c r="N4" s="134">
        <f>SUM(Table1527[[#This Row],[July
2020]:[June
2021]])</f>
        <v>16</v>
      </c>
      <c r="O4" s="135">
        <f>AVERAGE(Table1527[[#This Row],[July
2020]:[June
2021]])</f>
        <v>1.3333333333333333</v>
      </c>
      <c r="P4" s="31"/>
      <c r="Q4" s="31"/>
      <c r="R4" s="31"/>
    </row>
    <row r="5" spans="1:18" ht="15.75" x14ac:dyDescent="0.25">
      <c r="A5" s="65" t="s">
        <v>3</v>
      </c>
      <c r="B5" s="42">
        <v>1</v>
      </c>
      <c r="C5" s="42">
        <v>0</v>
      </c>
      <c r="D5" s="42">
        <v>5</v>
      </c>
      <c r="E5" s="42">
        <v>3</v>
      </c>
      <c r="F5" s="42">
        <v>0</v>
      </c>
      <c r="G5" s="42">
        <v>0</v>
      </c>
      <c r="H5" s="42">
        <v>0</v>
      </c>
      <c r="I5" s="42">
        <v>1</v>
      </c>
      <c r="J5" s="42">
        <v>0</v>
      </c>
      <c r="K5" s="42">
        <v>0</v>
      </c>
      <c r="L5" s="42">
        <v>1</v>
      </c>
      <c r="M5" s="275">
        <v>2</v>
      </c>
      <c r="N5" s="134">
        <f>SUM(Table1527[[#This Row],[July
2020]:[June
2021]])</f>
        <v>13</v>
      </c>
      <c r="O5" s="135">
        <f>AVERAGE(Table1527[[#This Row],[July
2020]:[June
2021]])</f>
        <v>1.0833333333333333</v>
      </c>
      <c r="P5" s="31"/>
      <c r="Q5" s="31"/>
      <c r="R5" s="31"/>
    </row>
    <row r="6" spans="1:18" ht="15.75" x14ac:dyDescent="0.25">
      <c r="A6" s="65" t="s">
        <v>124</v>
      </c>
      <c r="B6" s="42">
        <v>0</v>
      </c>
      <c r="C6" s="42">
        <v>1</v>
      </c>
      <c r="D6" s="42">
        <v>2</v>
      </c>
      <c r="E6" s="42">
        <v>1</v>
      </c>
      <c r="F6" s="42">
        <v>0</v>
      </c>
      <c r="G6" s="42">
        <v>0</v>
      </c>
      <c r="H6" s="42">
        <v>0</v>
      </c>
      <c r="I6" s="42">
        <v>0</v>
      </c>
      <c r="J6" s="42">
        <v>1</v>
      </c>
      <c r="K6" s="42">
        <v>1</v>
      </c>
      <c r="L6" s="42">
        <v>1</v>
      </c>
      <c r="M6" s="275">
        <v>1</v>
      </c>
      <c r="N6" s="134">
        <f>SUM(Table1527[[#This Row],[July
2020]:[June
2021]])</f>
        <v>8</v>
      </c>
      <c r="O6" s="135">
        <f>AVERAGE(Table1527[[#This Row],[July
2020]:[June
2021]])</f>
        <v>0.66666666666666663</v>
      </c>
      <c r="P6" s="31"/>
      <c r="Q6" s="31"/>
      <c r="R6" s="31"/>
    </row>
    <row r="7" spans="1:18" ht="15.75" x14ac:dyDescent="0.25">
      <c r="A7" s="65" t="s">
        <v>125</v>
      </c>
      <c r="B7" s="42">
        <v>1</v>
      </c>
      <c r="C7" s="42">
        <v>1</v>
      </c>
      <c r="D7" s="42">
        <v>1</v>
      </c>
      <c r="E7" s="42">
        <v>0</v>
      </c>
      <c r="F7" s="42">
        <v>0</v>
      </c>
      <c r="G7" s="42">
        <v>0</v>
      </c>
      <c r="H7" s="42">
        <v>0</v>
      </c>
      <c r="I7" s="42">
        <v>0</v>
      </c>
      <c r="J7" s="42">
        <v>0</v>
      </c>
      <c r="K7" s="42">
        <v>0</v>
      </c>
      <c r="L7" s="42">
        <v>1</v>
      </c>
      <c r="M7" s="275">
        <v>1</v>
      </c>
      <c r="N7" s="134">
        <f>SUM(Table1527[[#This Row],[July
2020]:[June
2021]])</f>
        <v>5</v>
      </c>
      <c r="O7" s="135">
        <f>AVERAGE(Table1527[[#This Row],[July
2020]:[June
2021]])</f>
        <v>0.41666666666666669</v>
      </c>
      <c r="P7" s="31"/>
      <c r="Q7" s="31"/>
      <c r="R7" s="31"/>
    </row>
    <row r="8" spans="1:18" ht="15.75" x14ac:dyDescent="0.25">
      <c r="A8" s="65" t="s">
        <v>6</v>
      </c>
      <c r="B8" s="42">
        <v>3</v>
      </c>
      <c r="C8" s="42">
        <v>3</v>
      </c>
      <c r="D8" s="42">
        <v>3</v>
      </c>
      <c r="E8" s="42">
        <v>3</v>
      </c>
      <c r="F8" s="42">
        <v>3</v>
      </c>
      <c r="G8" s="42">
        <v>3</v>
      </c>
      <c r="H8" s="42">
        <v>0</v>
      </c>
      <c r="I8" s="42">
        <v>3</v>
      </c>
      <c r="J8" s="42">
        <v>3</v>
      </c>
      <c r="K8" s="42">
        <v>3</v>
      </c>
      <c r="L8" s="42">
        <v>2</v>
      </c>
      <c r="M8" s="275">
        <v>3</v>
      </c>
      <c r="N8" s="134">
        <f>SUM(Table1527[[#This Row],[July
2020]:[June
2021]])</f>
        <v>32</v>
      </c>
      <c r="O8" s="135">
        <f>AVERAGE(Table1527[[#This Row],[July
2020]:[June
2021]])</f>
        <v>2.6666666666666665</v>
      </c>
      <c r="P8" s="31"/>
      <c r="Q8" s="31"/>
      <c r="R8" s="31"/>
    </row>
    <row r="9" spans="1:18" ht="15.75" x14ac:dyDescent="0.25">
      <c r="A9" s="65" t="s">
        <v>7</v>
      </c>
      <c r="B9" s="42">
        <v>1</v>
      </c>
      <c r="C9" s="42">
        <v>0</v>
      </c>
      <c r="D9" s="42">
        <v>3</v>
      </c>
      <c r="E9" s="42">
        <v>1</v>
      </c>
      <c r="F9" s="42">
        <v>1</v>
      </c>
      <c r="G9" s="42">
        <v>1</v>
      </c>
      <c r="H9" s="42">
        <v>0</v>
      </c>
      <c r="I9" s="42">
        <v>1</v>
      </c>
      <c r="J9" s="42">
        <v>1</v>
      </c>
      <c r="K9" s="42">
        <v>1</v>
      </c>
      <c r="L9" s="42">
        <v>2</v>
      </c>
      <c r="M9" s="275">
        <v>1</v>
      </c>
      <c r="N9" s="134">
        <f>SUM(Table1527[[#This Row],[July
2020]:[June
2021]])</f>
        <v>13</v>
      </c>
      <c r="O9" s="135">
        <f>AVERAGE(Table1527[[#This Row],[July
2020]:[June
2021]])</f>
        <v>1.0833333333333333</v>
      </c>
      <c r="P9" s="31"/>
      <c r="Q9" s="31"/>
      <c r="R9" s="31"/>
    </row>
    <row r="10" spans="1:18" ht="15.75" x14ac:dyDescent="0.25">
      <c r="A10" s="65" t="s">
        <v>8</v>
      </c>
      <c r="B10" s="42">
        <v>1</v>
      </c>
      <c r="C10" s="42">
        <v>0</v>
      </c>
      <c r="D10" s="42">
        <v>1</v>
      </c>
      <c r="E10" s="42">
        <v>0</v>
      </c>
      <c r="F10" s="42">
        <v>1</v>
      </c>
      <c r="G10" s="42">
        <v>0</v>
      </c>
      <c r="H10" s="42">
        <v>0</v>
      </c>
      <c r="I10" s="42">
        <v>0</v>
      </c>
      <c r="J10" s="42">
        <v>0</v>
      </c>
      <c r="K10" s="42">
        <v>0</v>
      </c>
      <c r="L10" s="42">
        <v>0</v>
      </c>
      <c r="M10" s="275">
        <v>0</v>
      </c>
      <c r="N10" s="134">
        <f>SUM(Table1527[[#This Row],[July
2020]:[June
2021]])</f>
        <v>3</v>
      </c>
      <c r="O10" s="135">
        <f>AVERAGE(Table1527[[#This Row],[July
2020]:[June
2021]])</f>
        <v>0.25</v>
      </c>
      <c r="P10" s="31"/>
      <c r="Q10" s="31"/>
      <c r="R10" s="31"/>
    </row>
    <row r="11" spans="1:18" ht="15.75" x14ac:dyDescent="0.25">
      <c r="A11" s="65" t="s">
        <v>9</v>
      </c>
      <c r="B11" s="42">
        <v>0</v>
      </c>
      <c r="C11" s="42">
        <v>1</v>
      </c>
      <c r="D11" s="42">
        <v>0</v>
      </c>
      <c r="E11" s="42">
        <v>0</v>
      </c>
      <c r="F11" s="42">
        <v>0</v>
      </c>
      <c r="G11" s="42">
        <v>0</v>
      </c>
      <c r="H11" s="42">
        <v>0</v>
      </c>
      <c r="I11" s="42">
        <v>0</v>
      </c>
      <c r="J11" s="42">
        <v>0</v>
      </c>
      <c r="K11" s="42">
        <v>0</v>
      </c>
      <c r="L11" s="42">
        <v>0</v>
      </c>
      <c r="M11" s="275">
        <v>0</v>
      </c>
      <c r="N11" s="134">
        <f>SUM(Table1527[[#This Row],[July
2020]:[June
2021]])</f>
        <v>1</v>
      </c>
      <c r="O11" s="135">
        <f>AVERAGE(Table1527[[#This Row],[July
2020]:[June
2021]])</f>
        <v>8.3333333333333329E-2</v>
      </c>
      <c r="P11" s="31"/>
      <c r="Q11" s="31"/>
      <c r="R11" s="31"/>
    </row>
    <row r="12" spans="1:18" ht="15.75" x14ac:dyDescent="0.25">
      <c r="A12" s="65" t="s">
        <v>144</v>
      </c>
      <c r="B12" s="42">
        <v>0</v>
      </c>
      <c r="C12" s="42">
        <v>0</v>
      </c>
      <c r="D12" s="42">
        <v>0</v>
      </c>
      <c r="E12" s="42">
        <v>0</v>
      </c>
      <c r="F12" s="42">
        <v>1</v>
      </c>
      <c r="G12" s="42">
        <v>0</v>
      </c>
      <c r="H12" s="42">
        <v>0</v>
      </c>
      <c r="I12" s="42">
        <v>0</v>
      </c>
      <c r="J12" s="42">
        <v>0</v>
      </c>
      <c r="K12" s="42">
        <v>0</v>
      </c>
      <c r="L12" s="42">
        <v>0</v>
      </c>
      <c r="M12" s="275">
        <v>0</v>
      </c>
      <c r="N12" s="134">
        <f>SUM(Table1527[[#This Row],[July
2020]:[June
2021]])</f>
        <v>1</v>
      </c>
      <c r="O12" s="135">
        <f>AVERAGE(Table1527[[#This Row],[July
2020]:[June
2021]])</f>
        <v>8.3333333333333329E-2</v>
      </c>
      <c r="P12" s="31"/>
      <c r="Q12" s="31"/>
      <c r="R12" s="31"/>
    </row>
    <row r="13" spans="1:18" ht="15.75" x14ac:dyDescent="0.25">
      <c r="A13" s="65" t="s">
        <v>11</v>
      </c>
      <c r="B13" s="42">
        <v>0</v>
      </c>
      <c r="C13" s="42">
        <v>0</v>
      </c>
      <c r="D13" s="42">
        <v>1</v>
      </c>
      <c r="E13" s="42">
        <v>2</v>
      </c>
      <c r="F13" s="42">
        <v>0</v>
      </c>
      <c r="G13" s="42">
        <v>0</v>
      </c>
      <c r="H13" s="42">
        <v>0</v>
      </c>
      <c r="I13" s="42">
        <v>3</v>
      </c>
      <c r="J13" s="42"/>
      <c r="K13" s="42">
        <v>2</v>
      </c>
      <c r="L13" s="42">
        <v>5</v>
      </c>
      <c r="M13" s="275">
        <v>2</v>
      </c>
      <c r="N13" s="134">
        <f>SUM(Table1527[[#This Row],[July
2020]:[June
2021]])</f>
        <v>15</v>
      </c>
      <c r="O13" s="135">
        <f>AVERAGE(Table1527[[#This Row],[July
2020]:[June
2021]])</f>
        <v>1.3636363636363635</v>
      </c>
      <c r="P13" s="31"/>
      <c r="Q13" s="31"/>
      <c r="R13" s="31"/>
    </row>
    <row r="14" spans="1:18" ht="15.75" x14ac:dyDescent="0.25">
      <c r="A14" s="65" t="s">
        <v>12</v>
      </c>
      <c r="B14" s="42">
        <v>2</v>
      </c>
      <c r="C14" s="42">
        <v>0</v>
      </c>
      <c r="D14" s="42">
        <v>2</v>
      </c>
      <c r="E14" s="42">
        <v>3</v>
      </c>
      <c r="F14" s="42">
        <v>2</v>
      </c>
      <c r="G14" s="42">
        <v>9</v>
      </c>
      <c r="H14" s="42">
        <v>2</v>
      </c>
      <c r="I14" s="42">
        <v>7</v>
      </c>
      <c r="J14" s="42">
        <v>6</v>
      </c>
      <c r="K14" s="42">
        <v>2</v>
      </c>
      <c r="L14" s="42">
        <v>3</v>
      </c>
      <c r="M14" s="275">
        <v>4</v>
      </c>
      <c r="N14" s="134">
        <f>SUM(Table1527[[#This Row],[July
2020]:[June
2021]])</f>
        <v>42</v>
      </c>
      <c r="O14" s="135">
        <f>AVERAGE(Table1527[[#This Row],[July
2020]:[June
2021]])</f>
        <v>3.5</v>
      </c>
      <c r="P14" s="31"/>
      <c r="Q14" s="31"/>
      <c r="R14" s="31"/>
    </row>
    <row r="15" spans="1:18" ht="16.5" thickBot="1" x14ac:dyDescent="0.3">
      <c r="A15" s="166" t="s">
        <v>13</v>
      </c>
      <c r="B15" s="167">
        <v>2</v>
      </c>
      <c r="C15" s="167">
        <v>0</v>
      </c>
      <c r="D15" s="167">
        <v>3</v>
      </c>
      <c r="E15" s="167">
        <v>5</v>
      </c>
      <c r="F15" s="167">
        <v>2</v>
      </c>
      <c r="G15" s="167">
        <v>4</v>
      </c>
      <c r="H15" s="167">
        <v>2</v>
      </c>
      <c r="I15" s="167">
        <v>0</v>
      </c>
      <c r="J15" s="167">
        <v>2</v>
      </c>
      <c r="K15" s="167">
        <v>6</v>
      </c>
      <c r="L15" s="167">
        <v>2</v>
      </c>
      <c r="M15" s="275">
        <v>0</v>
      </c>
      <c r="N15" s="214">
        <f>SUM(Table1527[[#This Row],[July
2020]:[June
2021]])</f>
        <v>28</v>
      </c>
      <c r="O15" s="215">
        <f>AVERAGE(Table1527[[#This Row],[July
2020]:[June
2021]])</f>
        <v>2.3333333333333335</v>
      </c>
      <c r="P15" s="31"/>
      <c r="Q15" s="31"/>
      <c r="R15" s="31"/>
    </row>
    <row r="16" spans="1:18" x14ac:dyDescent="0.25">
      <c r="A16" s="11"/>
      <c r="B16" s="11"/>
      <c r="C16" s="11"/>
      <c r="D16" s="11"/>
      <c r="E16" s="11"/>
      <c r="F16" s="11"/>
      <c r="G16" s="11"/>
      <c r="H16" s="11"/>
      <c r="I16" s="11"/>
      <c r="J16" s="11"/>
      <c r="K16" s="11"/>
      <c r="L16" s="11"/>
      <c r="M16" s="11"/>
      <c r="N16" s="256"/>
      <c r="O16" s="256"/>
      <c r="P16" s="31"/>
    </row>
    <row r="17" spans="1:16" ht="47.45" customHeight="1" x14ac:dyDescent="0.25">
      <c r="A17" s="124" t="s">
        <v>18</v>
      </c>
      <c r="B17" s="144" t="s">
        <v>178</v>
      </c>
      <c r="C17" s="144" t="s">
        <v>196</v>
      </c>
      <c r="D17" s="144" t="s">
        <v>210</v>
      </c>
      <c r="E17" s="144" t="s">
        <v>229</v>
      </c>
      <c r="F17" s="144" t="s">
        <v>247</v>
      </c>
      <c r="G17" s="144" t="s">
        <v>271</v>
      </c>
      <c r="H17" s="144" t="s">
        <v>287</v>
      </c>
      <c r="I17" s="144" t="s">
        <v>291</v>
      </c>
      <c r="J17" s="144" t="s">
        <v>328</v>
      </c>
      <c r="K17" s="144" t="s">
        <v>343</v>
      </c>
      <c r="L17" s="144" t="s">
        <v>398</v>
      </c>
      <c r="M17" s="144" t="s">
        <v>177</v>
      </c>
      <c r="N17" s="144" t="s">
        <v>161</v>
      </c>
      <c r="O17" s="187" t="s">
        <v>149</v>
      </c>
      <c r="P17" s="31"/>
    </row>
    <row r="18" spans="1:16" ht="17.25" customHeight="1" x14ac:dyDescent="0.25">
      <c r="A18" s="269" t="s">
        <v>413</v>
      </c>
      <c r="B18" s="42">
        <v>2</v>
      </c>
      <c r="C18" s="42">
        <v>2</v>
      </c>
      <c r="D18" s="42">
        <v>1</v>
      </c>
      <c r="E18" s="42">
        <v>5</v>
      </c>
      <c r="F18" s="42">
        <v>5</v>
      </c>
      <c r="G18" s="42">
        <v>7</v>
      </c>
      <c r="H18" s="42">
        <v>8</v>
      </c>
      <c r="I18" s="42">
        <v>8</v>
      </c>
      <c r="J18" s="71">
        <v>7</v>
      </c>
      <c r="K18" s="42">
        <v>8</v>
      </c>
      <c r="L18" s="42">
        <v>7</v>
      </c>
      <c r="M18" s="42">
        <v>7</v>
      </c>
      <c r="N18" s="134">
        <f>SUM(Table14628[[#This Row],[July
2020]:[June
2021]])</f>
        <v>67</v>
      </c>
      <c r="O18" s="270">
        <f>AVERAGE(Table14628[[#This Row],[July
2020]:[June
2021]])</f>
        <v>5.583333333333333</v>
      </c>
    </row>
    <row r="19" spans="1:16" ht="15.75" x14ac:dyDescent="0.25">
      <c r="A19" s="269" t="s">
        <v>28</v>
      </c>
      <c r="B19" s="42">
        <v>0</v>
      </c>
      <c r="C19" s="42">
        <v>0</v>
      </c>
      <c r="D19" s="42">
        <v>0</v>
      </c>
      <c r="E19" s="42">
        <v>0</v>
      </c>
      <c r="F19" s="42">
        <v>0</v>
      </c>
      <c r="G19" s="42">
        <v>0</v>
      </c>
      <c r="H19" s="42">
        <v>0</v>
      </c>
      <c r="I19" s="42">
        <v>0</v>
      </c>
      <c r="J19" s="71">
        <v>0</v>
      </c>
      <c r="K19" s="42">
        <v>0</v>
      </c>
      <c r="L19" s="42">
        <v>0</v>
      </c>
      <c r="M19" s="42">
        <v>0</v>
      </c>
      <c r="N19" s="134">
        <f>SUM(Table14628[[#This Row],[July
2020]:[June
2021]])</f>
        <v>0</v>
      </c>
      <c r="O19" s="270">
        <f>AVERAGE(Table14628[[#This Row],[July
2020]:[June
2021]])</f>
        <v>0</v>
      </c>
    </row>
    <row r="20" spans="1:16" ht="15.75" x14ac:dyDescent="0.25">
      <c r="A20" s="43" t="s">
        <v>2</v>
      </c>
      <c r="B20" s="42">
        <v>1</v>
      </c>
      <c r="C20" s="42">
        <v>2</v>
      </c>
      <c r="D20" s="42">
        <v>0</v>
      </c>
      <c r="E20" s="42">
        <v>1</v>
      </c>
      <c r="F20" s="42">
        <v>2</v>
      </c>
      <c r="G20" s="42">
        <v>0</v>
      </c>
      <c r="H20" s="42">
        <v>4</v>
      </c>
      <c r="I20" s="42">
        <v>0</v>
      </c>
      <c r="J20" s="71">
        <v>2</v>
      </c>
      <c r="K20" s="42">
        <v>2</v>
      </c>
      <c r="L20" s="42">
        <v>3</v>
      </c>
      <c r="M20" s="42">
        <v>3</v>
      </c>
      <c r="N20" s="134">
        <f>SUM(Table14628[[#This Row],[July
2020]:[June
2021]])</f>
        <v>20</v>
      </c>
      <c r="O20" s="270">
        <f>AVERAGE(Table14628[[#This Row],[July
2020]:[June
2021]])</f>
        <v>1.6666666666666667</v>
      </c>
    </row>
    <row r="21" spans="1:16" ht="15.75" x14ac:dyDescent="0.25">
      <c r="A21" s="43" t="s">
        <v>3</v>
      </c>
      <c r="B21" s="42">
        <v>0</v>
      </c>
      <c r="C21" s="42">
        <v>1</v>
      </c>
      <c r="D21" s="42">
        <v>1</v>
      </c>
      <c r="E21" s="42">
        <v>4</v>
      </c>
      <c r="F21" s="42">
        <v>2</v>
      </c>
      <c r="G21" s="42">
        <v>2</v>
      </c>
      <c r="H21" s="42">
        <v>5</v>
      </c>
      <c r="I21" s="42">
        <v>0</v>
      </c>
      <c r="J21" s="71">
        <v>1</v>
      </c>
      <c r="K21" s="42">
        <v>4</v>
      </c>
      <c r="L21" s="42">
        <v>1</v>
      </c>
      <c r="M21" s="42">
        <v>4</v>
      </c>
      <c r="N21" s="134">
        <f>SUM(Table14628[[#This Row],[July
2020]:[June
2021]])</f>
        <v>25</v>
      </c>
      <c r="O21" s="270">
        <f>AVERAGE(Table14628[[#This Row],[July
2020]:[June
2021]])</f>
        <v>2.0833333333333335</v>
      </c>
    </row>
    <row r="22" spans="1:16" ht="15.75" x14ac:dyDescent="0.25">
      <c r="A22" s="43" t="s">
        <v>124</v>
      </c>
      <c r="B22" s="42">
        <v>0</v>
      </c>
      <c r="C22" s="42">
        <v>0</v>
      </c>
      <c r="D22" s="42">
        <v>0</v>
      </c>
      <c r="E22" s="42">
        <v>0</v>
      </c>
      <c r="F22" s="42">
        <v>0</v>
      </c>
      <c r="G22" s="42">
        <v>0</v>
      </c>
      <c r="H22" s="42">
        <v>0</v>
      </c>
      <c r="I22" s="42">
        <v>0</v>
      </c>
      <c r="J22" s="71">
        <v>0</v>
      </c>
      <c r="K22" s="42">
        <v>0</v>
      </c>
      <c r="L22" s="42">
        <v>0</v>
      </c>
      <c r="M22" s="42">
        <v>0</v>
      </c>
      <c r="N22" s="134">
        <f>SUM(Table14628[[#This Row],[July
2020]:[June
2021]])</f>
        <v>0</v>
      </c>
      <c r="O22" s="270">
        <f>AVERAGE(Table14628[[#This Row],[July
2020]:[June
2021]])</f>
        <v>0</v>
      </c>
    </row>
    <row r="23" spans="1:16" ht="15.75" x14ac:dyDescent="0.25">
      <c r="A23" s="43" t="s">
        <v>125</v>
      </c>
      <c r="B23" s="42">
        <v>2</v>
      </c>
      <c r="C23" s="42">
        <v>0</v>
      </c>
      <c r="D23" s="42">
        <v>0</v>
      </c>
      <c r="E23" s="42">
        <v>0</v>
      </c>
      <c r="F23" s="42">
        <v>0</v>
      </c>
      <c r="G23" s="42">
        <v>0</v>
      </c>
      <c r="H23" s="42">
        <v>0</v>
      </c>
      <c r="I23" s="42">
        <v>2</v>
      </c>
      <c r="J23" s="71">
        <v>0</v>
      </c>
      <c r="K23" s="42">
        <v>1</v>
      </c>
      <c r="L23" s="42">
        <v>0</v>
      </c>
      <c r="M23" s="42">
        <v>0</v>
      </c>
      <c r="N23" s="134">
        <f>SUM(Table14628[[#This Row],[July
2020]:[June
2021]])</f>
        <v>5</v>
      </c>
      <c r="O23" s="270">
        <f>AVERAGE(Table14628[[#This Row],[July
2020]:[June
2021]])</f>
        <v>0.41666666666666669</v>
      </c>
    </row>
    <row r="24" spans="1:16" ht="15.75" x14ac:dyDescent="0.25">
      <c r="A24" s="43" t="s">
        <v>6</v>
      </c>
      <c r="B24" s="42">
        <v>3</v>
      </c>
      <c r="C24" s="42">
        <v>3</v>
      </c>
      <c r="D24" s="42">
        <v>3</v>
      </c>
      <c r="E24" s="42">
        <v>3</v>
      </c>
      <c r="F24" s="42">
        <v>3</v>
      </c>
      <c r="G24" s="42">
        <v>3</v>
      </c>
      <c r="H24" s="42">
        <v>3</v>
      </c>
      <c r="I24" s="42">
        <v>3</v>
      </c>
      <c r="J24" s="71">
        <v>3</v>
      </c>
      <c r="K24" s="42">
        <v>3</v>
      </c>
      <c r="L24" s="42">
        <v>3</v>
      </c>
      <c r="M24" s="42">
        <v>3</v>
      </c>
      <c r="N24" s="134">
        <f>SUM(Table14628[[#This Row],[July
2020]:[June
2021]])</f>
        <v>36</v>
      </c>
      <c r="O24" s="270">
        <f>AVERAGE(Table14628[[#This Row],[July
2020]:[June
2021]])</f>
        <v>3</v>
      </c>
    </row>
    <row r="25" spans="1:16" ht="15.75" x14ac:dyDescent="0.25">
      <c r="A25" s="43" t="s">
        <v>7</v>
      </c>
      <c r="B25" s="42">
        <v>0</v>
      </c>
      <c r="C25" s="42">
        <v>0</v>
      </c>
      <c r="D25" s="42">
        <v>0</v>
      </c>
      <c r="E25" s="42">
        <v>0</v>
      </c>
      <c r="F25" s="42">
        <v>0</v>
      </c>
      <c r="G25" s="42">
        <v>0</v>
      </c>
      <c r="H25" s="42"/>
      <c r="I25" s="42">
        <v>0</v>
      </c>
      <c r="J25" s="71"/>
      <c r="K25" s="42">
        <v>0</v>
      </c>
      <c r="L25" s="42">
        <v>0</v>
      </c>
      <c r="M25" s="42">
        <v>0</v>
      </c>
      <c r="N25" s="134">
        <f>SUM(Table14628[[#This Row],[July
2020]:[June
2021]])</f>
        <v>0</v>
      </c>
      <c r="O25" s="270">
        <f>AVERAGE(Table14628[[#This Row],[July
2020]:[June
2021]])</f>
        <v>0</v>
      </c>
    </row>
    <row r="26" spans="1:16" ht="15.75" x14ac:dyDescent="0.25">
      <c r="A26" s="43" t="s">
        <v>8</v>
      </c>
      <c r="B26" s="42">
        <v>1</v>
      </c>
      <c r="C26" s="42">
        <v>1</v>
      </c>
      <c r="D26" s="42">
        <v>0</v>
      </c>
      <c r="E26" s="42">
        <v>0</v>
      </c>
      <c r="F26" s="42">
        <v>1</v>
      </c>
      <c r="G26" s="42">
        <v>0</v>
      </c>
      <c r="H26" s="42">
        <v>0</v>
      </c>
      <c r="I26" s="42">
        <v>0</v>
      </c>
      <c r="J26" s="71">
        <v>0</v>
      </c>
      <c r="K26" s="42">
        <v>0</v>
      </c>
      <c r="L26" s="42">
        <v>0</v>
      </c>
      <c r="M26" s="42">
        <v>1</v>
      </c>
      <c r="N26" s="134">
        <f>SUM(Table14628[[#This Row],[July
2020]:[June
2021]])</f>
        <v>4</v>
      </c>
      <c r="O26" s="270">
        <f>AVERAGE(Table14628[[#This Row],[July
2020]:[June
2021]])</f>
        <v>0.33333333333333331</v>
      </c>
    </row>
    <row r="27" spans="1:16" ht="15.75" x14ac:dyDescent="0.25">
      <c r="A27" s="43" t="s">
        <v>9</v>
      </c>
      <c r="B27" s="42">
        <v>0</v>
      </c>
      <c r="C27" s="42">
        <v>2</v>
      </c>
      <c r="D27" s="42">
        <v>0</v>
      </c>
      <c r="E27" s="42">
        <v>0</v>
      </c>
      <c r="F27" s="42">
        <v>0</v>
      </c>
      <c r="G27" s="42">
        <v>0</v>
      </c>
      <c r="H27" s="42">
        <v>0</v>
      </c>
      <c r="I27" s="42">
        <v>0</v>
      </c>
      <c r="J27" s="71">
        <v>0</v>
      </c>
      <c r="K27" s="42">
        <v>0</v>
      </c>
      <c r="L27" s="42">
        <v>0</v>
      </c>
      <c r="M27" s="42">
        <v>0</v>
      </c>
      <c r="N27" s="134">
        <f>SUM(Table14628[[#This Row],[July
2020]:[June
2021]])</f>
        <v>2</v>
      </c>
      <c r="O27" s="270">
        <f>AVERAGE(Table14628[[#This Row],[July
2020]:[June
2021]])</f>
        <v>0.16666666666666666</v>
      </c>
    </row>
    <row r="28" spans="1:16" ht="15.75" x14ac:dyDescent="0.25">
      <c r="A28" s="43" t="s">
        <v>144</v>
      </c>
      <c r="B28" s="42">
        <v>0</v>
      </c>
      <c r="C28" s="42">
        <v>0</v>
      </c>
      <c r="D28" s="42">
        <v>0</v>
      </c>
      <c r="E28" s="42">
        <v>0</v>
      </c>
      <c r="F28" s="42">
        <v>0</v>
      </c>
      <c r="G28" s="42">
        <v>0</v>
      </c>
      <c r="H28" s="42">
        <v>0</v>
      </c>
      <c r="I28" s="42">
        <v>0</v>
      </c>
      <c r="J28" s="71">
        <v>0</v>
      </c>
      <c r="K28" s="42">
        <v>0</v>
      </c>
      <c r="L28" s="42">
        <v>0</v>
      </c>
      <c r="M28" s="42">
        <v>0</v>
      </c>
      <c r="N28" s="134">
        <f>SUM(Table14628[[#This Row],[July
2020]:[June
2021]])</f>
        <v>0</v>
      </c>
      <c r="O28" s="270">
        <f>AVERAGE(Table14628[[#This Row],[July
2020]:[June
2021]])</f>
        <v>0</v>
      </c>
    </row>
    <row r="29" spans="1:16" ht="15.75" x14ac:dyDescent="0.25">
      <c r="A29" s="43" t="s">
        <v>11</v>
      </c>
      <c r="B29" s="42">
        <v>0</v>
      </c>
      <c r="C29" s="42">
        <v>0</v>
      </c>
      <c r="D29" s="42">
        <v>0</v>
      </c>
      <c r="E29" s="42">
        <v>0</v>
      </c>
      <c r="F29" s="42">
        <v>0</v>
      </c>
      <c r="G29" s="42">
        <v>0</v>
      </c>
      <c r="H29" s="42">
        <v>0</v>
      </c>
      <c r="I29" s="42">
        <v>0</v>
      </c>
      <c r="J29" s="71">
        <v>0</v>
      </c>
      <c r="K29" s="42">
        <v>0</v>
      </c>
      <c r="L29" s="42">
        <v>0</v>
      </c>
      <c r="M29" s="42">
        <v>0</v>
      </c>
      <c r="N29" s="134">
        <f>SUM(Table14628[[#This Row],[July
2020]:[June
2021]])</f>
        <v>0</v>
      </c>
      <c r="O29" s="270">
        <f>AVERAGE(Table14628[[#This Row],[July
2020]:[June
2021]])</f>
        <v>0</v>
      </c>
    </row>
    <row r="30" spans="1:16" ht="15.75" x14ac:dyDescent="0.25">
      <c r="A30" s="43" t="s">
        <v>12</v>
      </c>
      <c r="B30" s="42">
        <v>2</v>
      </c>
      <c r="C30" s="42">
        <v>0</v>
      </c>
      <c r="D30" s="42">
        <v>12</v>
      </c>
      <c r="E30" s="42">
        <v>3</v>
      </c>
      <c r="F30" s="42">
        <v>2</v>
      </c>
      <c r="G30" s="42">
        <v>7</v>
      </c>
      <c r="H30" s="42">
        <v>0</v>
      </c>
      <c r="I30" s="42">
        <v>2</v>
      </c>
      <c r="J30" s="71">
        <v>0</v>
      </c>
      <c r="K30" s="42">
        <v>0</v>
      </c>
      <c r="L30" s="42">
        <v>2</v>
      </c>
      <c r="M30" s="42">
        <v>1</v>
      </c>
      <c r="N30" s="134">
        <f>SUM(Table14628[[#This Row],[July
2020]:[June
2021]])</f>
        <v>31</v>
      </c>
      <c r="O30" s="270">
        <f>AVERAGE(Table14628[[#This Row],[July
2020]:[June
2021]])</f>
        <v>2.5833333333333335</v>
      </c>
    </row>
    <row r="31" spans="1:16" ht="15.75" x14ac:dyDescent="0.25">
      <c r="A31" s="271" t="s">
        <v>13</v>
      </c>
      <c r="B31" s="44">
        <v>1</v>
      </c>
      <c r="C31" s="44">
        <v>0</v>
      </c>
      <c r="D31" s="44">
        <v>6</v>
      </c>
      <c r="E31" s="44">
        <v>3</v>
      </c>
      <c r="F31" s="44">
        <v>1</v>
      </c>
      <c r="G31" s="44">
        <v>1</v>
      </c>
      <c r="H31" s="44">
        <v>1</v>
      </c>
      <c r="I31" s="44">
        <v>2</v>
      </c>
      <c r="J31" s="133">
        <v>0</v>
      </c>
      <c r="K31" s="44">
        <v>1</v>
      </c>
      <c r="L31" s="44">
        <v>5</v>
      </c>
      <c r="M31" s="42">
        <v>0</v>
      </c>
      <c r="N31" s="272">
        <f>SUM(Table14628[[#This Row],[July
2020]:[June
2021]])</f>
        <v>21</v>
      </c>
      <c r="O31" s="273">
        <f>AVERAGE(Table14628[[#This Row],[July
2020]:[June
2021]])</f>
        <v>1.75</v>
      </c>
    </row>
    <row r="35" spans="8:8" x14ac:dyDescent="0.25">
      <c r="H35" s="26" t="s">
        <v>176</v>
      </c>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ignoredErrors>
    <ignoredError sqref="N4:O15 O3"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workbookViewId="0">
      <selection activeCell="E23" sqref="E23"/>
    </sheetView>
  </sheetViews>
  <sheetFormatPr defaultRowHeight="15" x14ac:dyDescent="0.25"/>
  <cols>
    <col min="1" max="1" width="32.42578125" customWidth="1"/>
    <col min="2" max="2" width="10.42578125" style="2" customWidth="1"/>
    <col min="3" max="3" width="120.7109375" customWidth="1"/>
    <col min="5" max="5" width="37.5703125" customWidth="1"/>
  </cols>
  <sheetData>
    <row r="1" spans="1:3" ht="15.75" x14ac:dyDescent="0.25">
      <c r="A1" s="104" t="s">
        <v>27</v>
      </c>
      <c r="B1" s="68" t="s">
        <v>23</v>
      </c>
      <c r="C1" s="105">
        <v>2020</v>
      </c>
    </row>
    <row r="2" spans="1:3" ht="31.5" x14ac:dyDescent="0.25">
      <c r="A2" s="82" t="s">
        <v>1</v>
      </c>
      <c r="B2" s="74" t="s">
        <v>135</v>
      </c>
      <c r="C2" s="106" t="s">
        <v>179</v>
      </c>
    </row>
    <row r="3" spans="1:3" x14ac:dyDescent="0.25">
      <c r="A3" s="89" t="s">
        <v>0</v>
      </c>
      <c r="B3" s="25">
        <v>97.5</v>
      </c>
      <c r="C3" s="75"/>
    </row>
    <row r="4" spans="1:3" x14ac:dyDescent="0.25">
      <c r="A4" s="63" t="s">
        <v>2</v>
      </c>
      <c r="B4" s="25">
        <v>2</v>
      </c>
      <c r="C4" s="75"/>
    </row>
    <row r="5" spans="1:3" x14ac:dyDescent="0.25">
      <c r="A5" s="63" t="s">
        <v>3</v>
      </c>
      <c r="B5" s="25">
        <v>1</v>
      </c>
      <c r="C5" s="75"/>
    </row>
    <row r="6" spans="1:3" x14ac:dyDescent="0.25">
      <c r="A6" s="63" t="s">
        <v>4</v>
      </c>
      <c r="B6" s="25">
        <v>0</v>
      </c>
      <c r="C6" s="75"/>
    </row>
    <row r="7" spans="1:3" x14ac:dyDescent="0.25">
      <c r="A7" s="63" t="s">
        <v>5</v>
      </c>
      <c r="B7" s="25">
        <v>1</v>
      </c>
      <c r="C7" s="75" t="s">
        <v>185</v>
      </c>
    </row>
    <row r="8" spans="1:3" x14ac:dyDescent="0.25">
      <c r="A8" s="63" t="s">
        <v>6</v>
      </c>
      <c r="B8" s="25">
        <v>3</v>
      </c>
      <c r="C8" s="75"/>
    </row>
    <row r="9" spans="1:3" x14ac:dyDescent="0.25">
      <c r="A9" s="63" t="s">
        <v>7</v>
      </c>
      <c r="B9" s="25">
        <v>1</v>
      </c>
      <c r="C9" s="75" t="s">
        <v>186</v>
      </c>
    </row>
    <row r="10" spans="1:3" x14ac:dyDescent="0.25">
      <c r="A10" s="63" t="s">
        <v>8</v>
      </c>
      <c r="B10" s="25">
        <v>1</v>
      </c>
      <c r="C10" s="75" t="s">
        <v>187</v>
      </c>
    </row>
    <row r="11" spans="1:3" x14ac:dyDescent="0.25">
      <c r="A11" s="63" t="s">
        <v>9</v>
      </c>
      <c r="B11" s="25">
        <v>0</v>
      </c>
      <c r="C11" s="75"/>
    </row>
    <row r="12" spans="1:3" x14ac:dyDescent="0.25">
      <c r="A12" s="63" t="s">
        <v>10</v>
      </c>
      <c r="B12" s="25">
        <v>0</v>
      </c>
      <c r="C12" s="75"/>
    </row>
    <row r="13" spans="1:3" x14ac:dyDescent="0.25">
      <c r="A13" s="63" t="s">
        <v>11</v>
      </c>
      <c r="B13" s="25">
        <v>0</v>
      </c>
      <c r="C13" s="75"/>
    </row>
    <row r="14" spans="1:3" x14ac:dyDescent="0.25">
      <c r="A14" s="63" t="s">
        <v>12</v>
      </c>
      <c r="B14" s="25">
        <v>2</v>
      </c>
      <c r="C14" s="75" t="s">
        <v>192</v>
      </c>
    </row>
    <row r="15" spans="1:3" x14ac:dyDescent="0.25">
      <c r="A15" s="63" t="s">
        <v>13</v>
      </c>
      <c r="B15" s="25">
        <v>2</v>
      </c>
      <c r="C15" s="75" t="s">
        <v>193</v>
      </c>
    </row>
    <row r="16" spans="1:3" x14ac:dyDescent="0.25">
      <c r="A16" s="64" t="s">
        <v>14</v>
      </c>
      <c r="B16" s="25"/>
      <c r="C16" s="75"/>
    </row>
    <row r="17" spans="1:3" x14ac:dyDescent="0.25">
      <c r="A17" s="60" t="s">
        <v>15</v>
      </c>
      <c r="B17" s="25"/>
      <c r="C17" s="75" t="s">
        <v>188</v>
      </c>
    </row>
    <row r="18" spans="1:3" x14ac:dyDescent="0.25">
      <c r="A18" s="60" t="s">
        <v>16</v>
      </c>
      <c r="B18" s="25"/>
      <c r="C18" s="75" t="s">
        <v>189</v>
      </c>
    </row>
    <row r="19" spans="1:3" ht="18" customHeight="1" thickBot="1" x14ac:dyDescent="0.3">
      <c r="A19" s="61" t="s">
        <v>17</v>
      </c>
      <c r="B19" s="76"/>
      <c r="C19" s="77" t="s">
        <v>190</v>
      </c>
    </row>
    <row r="20" spans="1:3" x14ac:dyDescent="0.25">
      <c r="A20" s="11"/>
      <c r="B20" s="143"/>
      <c r="C20" s="11"/>
    </row>
    <row r="21" spans="1:3" ht="31.5" x14ac:dyDescent="0.25">
      <c r="A21" s="28" t="s">
        <v>18</v>
      </c>
      <c r="B21" s="72" t="s">
        <v>135</v>
      </c>
      <c r="C21" s="73" t="s">
        <v>180</v>
      </c>
    </row>
    <row r="22" spans="1:3" x14ac:dyDescent="0.25">
      <c r="A22" s="67" t="s">
        <v>29</v>
      </c>
      <c r="B22" s="25">
        <v>75</v>
      </c>
      <c r="C22" s="142" t="s">
        <v>181</v>
      </c>
    </row>
    <row r="23" spans="1:3" x14ac:dyDescent="0.25">
      <c r="A23" s="67" t="s">
        <v>28</v>
      </c>
      <c r="B23" s="25">
        <v>18</v>
      </c>
      <c r="C23" s="142" t="s">
        <v>288</v>
      </c>
    </row>
    <row r="24" spans="1:3" x14ac:dyDescent="0.25">
      <c r="A24" s="35" t="s">
        <v>2</v>
      </c>
      <c r="B24" s="25">
        <v>1</v>
      </c>
      <c r="C24" s="142" t="s">
        <v>182</v>
      </c>
    </row>
    <row r="25" spans="1:3" x14ac:dyDescent="0.25">
      <c r="A25" s="35" t="s">
        <v>3</v>
      </c>
      <c r="B25" s="25">
        <v>0</v>
      </c>
      <c r="C25" s="142"/>
    </row>
    <row r="26" spans="1:3" x14ac:dyDescent="0.25">
      <c r="A26" s="35" t="s">
        <v>4</v>
      </c>
      <c r="B26" s="25">
        <v>0</v>
      </c>
      <c r="C26" s="142"/>
    </row>
    <row r="27" spans="1:3" x14ac:dyDescent="0.25">
      <c r="A27" s="35" t="s">
        <v>5</v>
      </c>
      <c r="B27" s="25">
        <v>2</v>
      </c>
      <c r="C27" s="142" t="s">
        <v>183</v>
      </c>
    </row>
    <row r="28" spans="1:3" x14ac:dyDescent="0.25">
      <c r="A28" s="35" t="s">
        <v>6</v>
      </c>
      <c r="B28" s="25">
        <v>3</v>
      </c>
      <c r="C28" s="142"/>
    </row>
    <row r="29" spans="1:3" x14ac:dyDescent="0.25">
      <c r="A29" s="35" t="s">
        <v>7</v>
      </c>
      <c r="B29" s="25">
        <v>0</v>
      </c>
      <c r="C29" s="142"/>
    </row>
    <row r="30" spans="1:3" x14ac:dyDescent="0.25">
      <c r="A30" s="35" t="s">
        <v>8</v>
      </c>
      <c r="B30" s="25">
        <v>1</v>
      </c>
      <c r="C30" s="142"/>
    </row>
    <row r="31" spans="1:3" x14ac:dyDescent="0.25">
      <c r="A31" s="35" t="s">
        <v>9</v>
      </c>
      <c r="B31" s="25">
        <v>0</v>
      </c>
      <c r="C31" s="142"/>
    </row>
    <row r="32" spans="1:3" x14ac:dyDescent="0.25">
      <c r="A32" s="35" t="s">
        <v>10</v>
      </c>
      <c r="B32" s="25">
        <v>0</v>
      </c>
      <c r="C32" s="142"/>
    </row>
    <row r="33" spans="1:3" x14ac:dyDescent="0.25">
      <c r="A33" s="35" t="s">
        <v>11</v>
      </c>
      <c r="B33" s="25">
        <v>0</v>
      </c>
      <c r="C33" s="142"/>
    </row>
    <row r="34" spans="1:3" x14ac:dyDescent="0.25">
      <c r="A34" s="35" t="s">
        <v>12</v>
      </c>
      <c r="B34" s="25">
        <v>2</v>
      </c>
      <c r="C34" s="142" t="s">
        <v>191</v>
      </c>
    </row>
    <row r="35" spans="1:3" x14ac:dyDescent="0.25">
      <c r="A35" s="35" t="s">
        <v>13</v>
      </c>
      <c r="B35" s="25">
        <v>1</v>
      </c>
      <c r="C35" s="142" t="s">
        <v>194</v>
      </c>
    </row>
    <row r="36" spans="1:3" x14ac:dyDescent="0.25">
      <c r="A36" s="47" t="s">
        <v>14</v>
      </c>
      <c r="B36" s="25"/>
      <c r="C36" s="142"/>
    </row>
    <row r="37" spans="1:3" ht="45" x14ac:dyDescent="0.25">
      <c r="A37" s="39" t="s">
        <v>15</v>
      </c>
      <c r="B37" s="25"/>
      <c r="C37" s="142" t="s">
        <v>184</v>
      </c>
    </row>
    <row r="38" spans="1:3" ht="20.25" customHeight="1" x14ac:dyDescent="0.25">
      <c r="A38" s="39" t="s">
        <v>16</v>
      </c>
      <c r="B38" s="30"/>
      <c r="C38" s="142"/>
    </row>
    <row r="39" spans="1:3" ht="20.25" customHeight="1" x14ac:dyDescent="0.25">
      <c r="A39" s="40" t="s">
        <v>17</v>
      </c>
      <c r="B39" s="37"/>
      <c r="C39" s="41"/>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workbookViewId="0">
      <selection activeCell="C39" sqref="C39"/>
    </sheetView>
  </sheetViews>
  <sheetFormatPr defaultRowHeight="15" x14ac:dyDescent="0.25"/>
  <cols>
    <col min="1" max="1" width="30.28515625" customWidth="1"/>
    <col min="2" max="2" width="9" style="2" bestFit="1" customWidth="1"/>
    <col min="3" max="3" width="120.7109375" customWidth="1"/>
  </cols>
  <sheetData>
    <row r="1" spans="1:3" ht="15.75" x14ac:dyDescent="0.25">
      <c r="A1" s="96" t="s">
        <v>27</v>
      </c>
      <c r="B1" s="94" t="s">
        <v>24</v>
      </c>
      <c r="C1" s="95">
        <v>2020</v>
      </c>
    </row>
    <row r="2" spans="1:3" ht="33.75" customHeight="1" x14ac:dyDescent="0.3">
      <c r="A2" s="97" t="s">
        <v>1</v>
      </c>
      <c r="B2" s="74" t="s">
        <v>153</v>
      </c>
      <c r="C2" s="98" t="s">
        <v>133</v>
      </c>
    </row>
    <row r="3" spans="1:3" x14ac:dyDescent="0.25">
      <c r="A3" s="99" t="s">
        <v>0</v>
      </c>
      <c r="B3" s="36">
        <v>97.5</v>
      </c>
      <c r="C3" s="153"/>
    </row>
    <row r="4" spans="1:3" x14ac:dyDescent="0.25">
      <c r="A4" s="100" t="s">
        <v>2</v>
      </c>
      <c r="B4" s="36">
        <v>1</v>
      </c>
      <c r="C4" s="153"/>
    </row>
    <row r="5" spans="1:3" x14ac:dyDescent="0.25">
      <c r="A5" s="100" t="s">
        <v>3</v>
      </c>
      <c r="B5" s="36">
        <v>0</v>
      </c>
      <c r="C5" s="153"/>
    </row>
    <row r="6" spans="1:3" x14ac:dyDescent="0.25">
      <c r="A6" s="100" t="s">
        <v>4</v>
      </c>
      <c r="B6" s="36">
        <v>1</v>
      </c>
      <c r="C6" s="153"/>
    </row>
    <row r="7" spans="1:3" x14ac:dyDescent="0.25">
      <c r="A7" s="100" t="s">
        <v>5</v>
      </c>
      <c r="B7" s="36">
        <v>1</v>
      </c>
      <c r="C7" s="153" t="s">
        <v>205</v>
      </c>
    </row>
    <row r="8" spans="1:3" x14ac:dyDescent="0.25">
      <c r="A8" s="100" t="s">
        <v>6</v>
      </c>
      <c r="B8" s="36">
        <v>3</v>
      </c>
      <c r="C8" s="153"/>
    </row>
    <row r="9" spans="1:3" x14ac:dyDescent="0.25">
      <c r="A9" s="100" t="s">
        <v>7</v>
      </c>
      <c r="B9" s="36">
        <v>0</v>
      </c>
      <c r="C9" s="153"/>
    </row>
    <row r="10" spans="1:3" x14ac:dyDescent="0.25">
      <c r="A10" s="100" t="s">
        <v>8</v>
      </c>
      <c r="B10" s="36">
        <v>0</v>
      </c>
      <c r="C10" s="153"/>
    </row>
    <row r="11" spans="1:3" x14ac:dyDescent="0.25">
      <c r="A11" s="100" t="s">
        <v>9</v>
      </c>
      <c r="B11" s="36">
        <v>1</v>
      </c>
      <c r="C11" s="153" t="s">
        <v>206</v>
      </c>
    </row>
    <row r="12" spans="1:3" x14ac:dyDescent="0.25">
      <c r="A12" s="100" t="s">
        <v>10</v>
      </c>
      <c r="B12" s="36">
        <v>0</v>
      </c>
      <c r="C12" s="153"/>
    </row>
    <row r="13" spans="1:3" x14ac:dyDescent="0.25">
      <c r="A13" s="100" t="s">
        <v>11</v>
      </c>
      <c r="B13" s="36">
        <v>0</v>
      </c>
      <c r="C13" s="153"/>
    </row>
    <row r="14" spans="1:3" x14ac:dyDescent="0.25">
      <c r="A14" s="100" t="s">
        <v>12</v>
      </c>
      <c r="B14" s="36">
        <v>0</v>
      </c>
      <c r="C14" s="153"/>
    </row>
    <row r="15" spans="1:3" x14ac:dyDescent="0.25">
      <c r="A15" s="100" t="s">
        <v>13</v>
      </c>
      <c r="B15" s="36">
        <v>0</v>
      </c>
      <c r="C15" s="153"/>
    </row>
    <row r="16" spans="1:3" x14ac:dyDescent="0.25">
      <c r="A16" s="101" t="s">
        <v>14</v>
      </c>
      <c r="B16" s="36"/>
      <c r="C16" s="153"/>
    </row>
    <row r="17" spans="1:3" x14ac:dyDescent="0.25">
      <c r="A17" s="102" t="s">
        <v>15</v>
      </c>
      <c r="B17" s="36"/>
      <c r="C17" s="153" t="s">
        <v>207</v>
      </c>
    </row>
    <row r="18" spans="1:3" x14ac:dyDescent="0.25">
      <c r="A18" s="102" t="s">
        <v>16</v>
      </c>
      <c r="B18" s="36"/>
      <c r="C18" s="153" t="s">
        <v>208</v>
      </c>
    </row>
    <row r="19" spans="1:3" ht="30.75" thickBot="1" x14ac:dyDescent="0.3">
      <c r="A19" s="103" t="s">
        <v>17</v>
      </c>
      <c r="B19" s="154"/>
      <c r="C19" s="155" t="s">
        <v>209</v>
      </c>
    </row>
    <row r="20" spans="1:3" x14ac:dyDescent="0.25">
      <c r="A20" s="12"/>
      <c r="B20" s="13"/>
      <c r="C20" s="12"/>
    </row>
    <row r="21" spans="1:3" ht="32.25" x14ac:dyDescent="0.3">
      <c r="A21" s="17" t="s">
        <v>18</v>
      </c>
      <c r="B21" s="22" t="s">
        <v>153</v>
      </c>
      <c r="C21" s="53" t="s">
        <v>195</v>
      </c>
    </row>
    <row r="22" spans="1:3" ht="23.25" customHeight="1" x14ac:dyDescent="0.25">
      <c r="A22" s="145" t="s">
        <v>29</v>
      </c>
      <c r="B22" s="146">
        <v>75</v>
      </c>
      <c r="C22" s="147" t="s">
        <v>121</v>
      </c>
    </row>
    <row r="23" spans="1:3" ht="12.75" customHeight="1" x14ac:dyDescent="0.25">
      <c r="A23" s="145" t="s">
        <v>28</v>
      </c>
      <c r="B23" s="146">
        <v>18</v>
      </c>
      <c r="C23" s="147" t="s">
        <v>289</v>
      </c>
    </row>
    <row r="24" spans="1:3" x14ac:dyDescent="0.25">
      <c r="A24" s="148" t="s">
        <v>2</v>
      </c>
      <c r="B24" s="146">
        <v>2</v>
      </c>
      <c r="C24" s="147"/>
    </row>
    <row r="25" spans="1:3" x14ac:dyDescent="0.25">
      <c r="A25" s="148" t="s">
        <v>3</v>
      </c>
      <c r="B25" s="146">
        <v>1</v>
      </c>
      <c r="C25" s="147" t="s">
        <v>159</v>
      </c>
    </row>
    <row r="26" spans="1:3" ht="15.75" x14ac:dyDescent="0.25">
      <c r="A26" s="148" t="s">
        <v>143</v>
      </c>
      <c r="B26" s="146">
        <v>0</v>
      </c>
      <c r="C26" s="147"/>
    </row>
    <row r="27" spans="1:3" ht="15.75" x14ac:dyDescent="0.25">
      <c r="A27" s="148" t="s">
        <v>142</v>
      </c>
      <c r="B27" s="146">
        <v>0</v>
      </c>
      <c r="C27" s="147" t="s">
        <v>197</v>
      </c>
    </row>
    <row r="28" spans="1:3" x14ac:dyDescent="0.25">
      <c r="A28" s="148" t="s">
        <v>6</v>
      </c>
      <c r="B28" s="146">
        <v>3</v>
      </c>
      <c r="C28" s="147"/>
    </row>
    <row r="29" spans="1:3" x14ac:dyDescent="0.25">
      <c r="A29" s="148" t="s">
        <v>7</v>
      </c>
      <c r="B29" s="146">
        <v>0</v>
      </c>
      <c r="C29" s="147" t="s">
        <v>198</v>
      </c>
    </row>
    <row r="30" spans="1:3" ht="45" x14ac:dyDescent="0.25">
      <c r="A30" s="148" t="s">
        <v>8</v>
      </c>
      <c r="B30" s="146">
        <v>1</v>
      </c>
      <c r="C30" s="147" t="s">
        <v>203</v>
      </c>
    </row>
    <row r="31" spans="1:3" x14ac:dyDescent="0.25">
      <c r="A31" s="148" t="s">
        <v>9</v>
      </c>
      <c r="B31" s="146">
        <v>2</v>
      </c>
      <c r="C31" s="147" t="s">
        <v>199</v>
      </c>
    </row>
    <row r="32" spans="1:3" x14ac:dyDescent="0.25">
      <c r="A32" s="148" t="s">
        <v>10</v>
      </c>
      <c r="B32" s="146">
        <v>0</v>
      </c>
      <c r="C32" s="147"/>
    </row>
    <row r="33" spans="1:3" x14ac:dyDescent="0.25">
      <c r="A33" s="148" t="s">
        <v>11</v>
      </c>
      <c r="B33" s="146">
        <v>0</v>
      </c>
      <c r="C33" s="147"/>
    </row>
    <row r="34" spans="1:3" x14ac:dyDescent="0.25">
      <c r="A34" s="148" t="s">
        <v>12</v>
      </c>
      <c r="B34" s="146">
        <v>0</v>
      </c>
      <c r="C34" s="147"/>
    </row>
    <row r="35" spans="1:3" x14ac:dyDescent="0.25">
      <c r="A35" s="148" t="s">
        <v>13</v>
      </c>
      <c r="B35" s="146">
        <v>0</v>
      </c>
      <c r="C35" s="147" t="s">
        <v>204</v>
      </c>
    </row>
    <row r="36" spans="1:3" x14ac:dyDescent="0.25">
      <c r="A36" s="47" t="s">
        <v>14</v>
      </c>
      <c r="B36" s="146"/>
      <c r="C36" s="147"/>
    </row>
    <row r="37" spans="1:3" x14ac:dyDescent="0.25">
      <c r="A37" s="149" t="s">
        <v>15</v>
      </c>
      <c r="B37" s="146"/>
      <c r="C37" s="147" t="s">
        <v>201</v>
      </c>
    </row>
    <row r="38" spans="1:3" ht="45" x14ac:dyDescent="0.25">
      <c r="A38" s="149" t="s">
        <v>16</v>
      </c>
      <c r="B38" s="146"/>
      <c r="C38" s="147" t="s">
        <v>202</v>
      </c>
    </row>
    <row r="39" spans="1:3" x14ac:dyDescent="0.25">
      <c r="A39" s="150" t="s">
        <v>17</v>
      </c>
      <c r="B39" s="151"/>
      <c r="C39" s="152" t="s">
        <v>200</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workbookViewId="0">
      <selection activeCell="C26" sqref="C26"/>
    </sheetView>
  </sheetViews>
  <sheetFormatPr defaultRowHeight="15" x14ac:dyDescent="0.25"/>
  <cols>
    <col min="1" max="1" width="34" bestFit="1" customWidth="1"/>
    <col min="2" max="2" width="11.7109375" style="2" bestFit="1" customWidth="1"/>
    <col min="3" max="3" width="120.7109375" customWidth="1"/>
  </cols>
  <sheetData>
    <row r="1" spans="1:3" ht="15.75" x14ac:dyDescent="0.25">
      <c r="A1" s="93" t="s">
        <v>27</v>
      </c>
      <c r="B1" s="94" t="s">
        <v>127</v>
      </c>
      <c r="C1" s="95">
        <v>2020</v>
      </c>
    </row>
    <row r="2" spans="1:3" ht="30" x14ac:dyDescent="0.25">
      <c r="A2" s="82" t="s">
        <v>1</v>
      </c>
      <c r="B2" s="30" t="s">
        <v>154</v>
      </c>
      <c r="C2" s="83" t="s">
        <v>211</v>
      </c>
    </row>
    <row r="3" spans="1:3" ht="15.75" x14ac:dyDescent="0.25">
      <c r="A3" s="62" t="s">
        <v>0</v>
      </c>
      <c r="B3" s="171">
        <v>91</v>
      </c>
      <c r="C3" s="172"/>
    </row>
    <row r="4" spans="1:3" ht="15.75" x14ac:dyDescent="0.25">
      <c r="A4" s="65" t="s">
        <v>2</v>
      </c>
      <c r="B4" s="171">
        <v>1</v>
      </c>
      <c r="C4" s="172"/>
    </row>
    <row r="5" spans="1:3" ht="15.75" x14ac:dyDescent="0.25">
      <c r="A5" s="65" t="s">
        <v>3</v>
      </c>
      <c r="B5" s="171">
        <v>5</v>
      </c>
      <c r="C5" s="172"/>
    </row>
    <row r="6" spans="1:3" ht="15.75" x14ac:dyDescent="0.25">
      <c r="A6" s="65" t="s">
        <v>124</v>
      </c>
      <c r="B6" s="171">
        <v>2</v>
      </c>
      <c r="C6" s="172" t="s">
        <v>218</v>
      </c>
    </row>
    <row r="7" spans="1:3" ht="15.75" x14ac:dyDescent="0.25">
      <c r="A7" s="65" t="s">
        <v>125</v>
      </c>
      <c r="B7" s="171">
        <v>1</v>
      </c>
      <c r="C7" s="172" t="s">
        <v>219</v>
      </c>
    </row>
    <row r="8" spans="1:3" ht="15.75" x14ac:dyDescent="0.25">
      <c r="A8" s="65" t="s">
        <v>6</v>
      </c>
      <c r="B8" s="171">
        <v>3</v>
      </c>
      <c r="C8" s="172"/>
    </row>
    <row r="9" spans="1:3" ht="15.75" x14ac:dyDescent="0.25">
      <c r="A9" s="65" t="s">
        <v>7</v>
      </c>
      <c r="B9" s="171">
        <v>3</v>
      </c>
      <c r="C9" s="172"/>
    </row>
    <row r="10" spans="1:3" ht="15.75" x14ac:dyDescent="0.25">
      <c r="A10" s="65" t="s">
        <v>8</v>
      </c>
      <c r="B10" s="171">
        <v>1</v>
      </c>
      <c r="C10" s="172" t="s">
        <v>220</v>
      </c>
    </row>
    <row r="11" spans="1:3" ht="15.75" x14ac:dyDescent="0.25">
      <c r="A11" s="65" t="s">
        <v>9</v>
      </c>
      <c r="B11" s="171">
        <v>0</v>
      </c>
      <c r="C11" s="172" t="s">
        <v>221</v>
      </c>
    </row>
    <row r="12" spans="1:3" ht="15.75" x14ac:dyDescent="0.25">
      <c r="A12" s="65" t="s">
        <v>10</v>
      </c>
      <c r="B12" s="171">
        <v>0</v>
      </c>
      <c r="C12" s="172"/>
    </row>
    <row r="13" spans="1:3" ht="30" x14ac:dyDescent="0.25">
      <c r="A13" s="65" t="s">
        <v>11</v>
      </c>
      <c r="B13" s="171">
        <v>1</v>
      </c>
      <c r="C13" s="172" t="s">
        <v>222</v>
      </c>
    </row>
    <row r="14" spans="1:3" ht="15.75" x14ac:dyDescent="0.25">
      <c r="A14" s="65" t="s">
        <v>12</v>
      </c>
      <c r="B14" s="171">
        <v>2</v>
      </c>
      <c r="C14" s="172" t="s">
        <v>223</v>
      </c>
    </row>
    <row r="15" spans="1:3" ht="15.75" x14ac:dyDescent="0.25">
      <c r="A15" s="65" t="s">
        <v>13</v>
      </c>
      <c r="B15" s="171">
        <v>3</v>
      </c>
      <c r="C15" s="172" t="s">
        <v>224</v>
      </c>
    </row>
    <row r="16" spans="1:3" ht="15.75" x14ac:dyDescent="0.25">
      <c r="A16" s="90" t="s">
        <v>14</v>
      </c>
      <c r="B16" s="171"/>
      <c r="C16" s="172"/>
    </row>
    <row r="17" spans="1:3" ht="30" x14ac:dyDescent="0.25">
      <c r="A17" s="91" t="s">
        <v>15</v>
      </c>
      <c r="B17" s="171"/>
      <c r="C17" s="172" t="s">
        <v>225</v>
      </c>
    </row>
    <row r="18" spans="1:3" ht="15.75" x14ac:dyDescent="0.25">
      <c r="A18" s="91" t="s">
        <v>16</v>
      </c>
      <c r="B18" s="171"/>
      <c r="C18" s="172" t="s">
        <v>226</v>
      </c>
    </row>
    <row r="19" spans="1:3" ht="16.5" thickBot="1" x14ac:dyDescent="0.3">
      <c r="A19" s="175" t="s">
        <v>17</v>
      </c>
      <c r="B19" s="173"/>
      <c r="C19" s="174" t="s">
        <v>227</v>
      </c>
    </row>
    <row r="20" spans="1:3" x14ac:dyDescent="0.25">
      <c r="A20" s="12"/>
      <c r="B20" s="13"/>
      <c r="C20" s="12"/>
    </row>
    <row r="21" spans="1:3" ht="30" x14ac:dyDescent="0.25">
      <c r="A21" s="28" t="s">
        <v>18</v>
      </c>
      <c r="B21" s="45" t="s">
        <v>154</v>
      </c>
      <c r="C21" s="46" t="s">
        <v>211</v>
      </c>
    </row>
    <row r="22" spans="1:3" ht="30" x14ac:dyDescent="0.25">
      <c r="A22" s="50" t="s">
        <v>29</v>
      </c>
      <c r="B22" s="146">
        <v>76</v>
      </c>
      <c r="C22" s="147" t="s">
        <v>217</v>
      </c>
    </row>
    <row r="23" spans="1:3" ht="15.75" x14ac:dyDescent="0.25">
      <c r="A23" s="50" t="s">
        <v>28</v>
      </c>
      <c r="B23" s="146">
        <v>0</v>
      </c>
      <c r="C23" s="147" t="s">
        <v>212</v>
      </c>
    </row>
    <row r="24" spans="1:3" x14ac:dyDescent="0.25">
      <c r="A24" s="35" t="s">
        <v>2</v>
      </c>
      <c r="B24" s="146">
        <v>0</v>
      </c>
      <c r="C24" s="147"/>
    </row>
    <row r="25" spans="1:3" x14ac:dyDescent="0.25">
      <c r="A25" s="35" t="s">
        <v>3</v>
      </c>
      <c r="B25" s="146">
        <v>1</v>
      </c>
      <c r="C25" s="147" t="s">
        <v>176</v>
      </c>
    </row>
    <row r="26" spans="1:3" x14ac:dyDescent="0.25">
      <c r="A26" s="35" t="s">
        <v>4</v>
      </c>
      <c r="B26" s="146">
        <v>0</v>
      </c>
      <c r="C26" s="147"/>
    </row>
    <row r="27" spans="1:3" x14ac:dyDescent="0.25">
      <c r="A27" s="35" t="s">
        <v>5</v>
      </c>
      <c r="B27" s="146">
        <v>0</v>
      </c>
      <c r="C27" s="147"/>
    </row>
    <row r="28" spans="1:3" x14ac:dyDescent="0.25">
      <c r="A28" s="35" t="s">
        <v>6</v>
      </c>
      <c r="B28" s="146">
        <v>3</v>
      </c>
      <c r="C28" s="147"/>
    </row>
    <row r="29" spans="1:3" x14ac:dyDescent="0.25">
      <c r="A29" s="35" t="s">
        <v>7</v>
      </c>
      <c r="B29" s="146">
        <v>0</v>
      </c>
      <c r="C29" s="147" t="s">
        <v>213</v>
      </c>
    </row>
    <row r="30" spans="1:3" x14ac:dyDescent="0.25">
      <c r="A30" s="35" t="s">
        <v>8</v>
      </c>
      <c r="B30" s="146">
        <v>0</v>
      </c>
      <c r="C30" s="147"/>
    </row>
    <row r="31" spans="1:3" x14ac:dyDescent="0.25">
      <c r="A31" s="35" t="s">
        <v>9</v>
      </c>
      <c r="B31" s="146">
        <v>0</v>
      </c>
      <c r="C31" s="147"/>
    </row>
    <row r="32" spans="1:3" x14ac:dyDescent="0.25">
      <c r="A32" s="35" t="s">
        <v>10</v>
      </c>
      <c r="B32" s="146">
        <v>0</v>
      </c>
      <c r="C32" s="147"/>
    </row>
    <row r="33" spans="1:3" x14ac:dyDescent="0.25">
      <c r="A33" s="35" t="s">
        <v>11</v>
      </c>
      <c r="B33" s="146">
        <v>0</v>
      </c>
      <c r="C33" s="147"/>
    </row>
    <row r="34" spans="1:3" x14ac:dyDescent="0.25">
      <c r="A34" s="35" t="s">
        <v>12</v>
      </c>
      <c r="B34" s="146">
        <v>12</v>
      </c>
      <c r="C34" s="147" t="s">
        <v>214</v>
      </c>
    </row>
    <row r="35" spans="1:3" x14ac:dyDescent="0.25">
      <c r="A35" s="35" t="s">
        <v>13</v>
      </c>
      <c r="B35" s="146">
        <v>6</v>
      </c>
      <c r="C35" s="147" t="s">
        <v>215</v>
      </c>
    </row>
    <row r="36" spans="1:3" x14ac:dyDescent="0.25">
      <c r="A36" s="47" t="s">
        <v>14</v>
      </c>
      <c r="B36" s="146"/>
      <c r="C36" s="147"/>
    </row>
    <row r="37" spans="1:3" x14ac:dyDescent="0.25">
      <c r="A37" s="39" t="s">
        <v>15</v>
      </c>
      <c r="B37" s="146"/>
      <c r="C37" s="147"/>
    </row>
    <row r="38" spans="1:3" ht="45" x14ac:dyDescent="0.25">
      <c r="A38" s="39" t="s">
        <v>16</v>
      </c>
      <c r="B38" s="146"/>
      <c r="C38" s="147" t="s">
        <v>216</v>
      </c>
    </row>
    <row r="39" spans="1:3" x14ac:dyDescent="0.25">
      <c r="A39" s="40" t="s">
        <v>17</v>
      </c>
      <c r="B39" s="151"/>
      <c r="C39" s="152"/>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G39"/>
  <sheetViews>
    <sheetView workbookViewId="0">
      <selection activeCell="F17" sqref="F17"/>
    </sheetView>
  </sheetViews>
  <sheetFormatPr defaultRowHeight="15" x14ac:dyDescent="0.25"/>
  <cols>
    <col min="1" max="1" width="32.42578125" customWidth="1"/>
    <col min="2" max="2" width="11.5703125" style="2" customWidth="1"/>
    <col min="3" max="3" width="120.7109375" customWidth="1"/>
    <col min="7" max="7" width="2" bestFit="1" customWidth="1"/>
  </cols>
  <sheetData>
    <row r="1" spans="1:7" s="48" customFormat="1" ht="18.75" x14ac:dyDescent="0.3">
      <c r="A1" s="181" t="s">
        <v>27</v>
      </c>
      <c r="B1" s="182" t="s">
        <v>128</v>
      </c>
      <c r="C1" s="183">
        <v>2020</v>
      </c>
    </row>
    <row r="2" spans="1:7" ht="39" customHeight="1" x14ac:dyDescent="0.25">
      <c r="A2" s="28" t="s">
        <v>1</v>
      </c>
      <c r="B2" s="24" t="s">
        <v>155</v>
      </c>
      <c r="C2" s="49" t="s">
        <v>228</v>
      </c>
    </row>
    <row r="3" spans="1:7" x14ac:dyDescent="0.25">
      <c r="A3" s="38" t="s">
        <v>0</v>
      </c>
      <c r="B3" s="176">
        <v>95.7</v>
      </c>
      <c r="C3" s="177"/>
    </row>
    <row r="4" spans="1:7" ht="15.75" x14ac:dyDescent="0.25">
      <c r="A4" s="43" t="s">
        <v>2</v>
      </c>
      <c r="B4" s="176">
        <v>5</v>
      </c>
      <c r="C4" s="177" t="s">
        <v>236</v>
      </c>
    </row>
    <row r="5" spans="1:7" ht="15.75" x14ac:dyDescent="0.25">
      <c r="A5" s="43" t="s">
        <v>3</v>
      </c>
      <c r="B5" s="176">
        <v>3</v>
      </c>
      <c r="C5" s="177"/>
    </row>
    <row r="6" spans="1:7" ht="15.75" x14ac:dyDescent="0.25">
      <c r="A6" s="43" t="s">
        <v>124</v>
      </c>
      <c r="B6" s="176">
        <v>1</v>
      </c>
      <c r="C6" s="177" t="s">
        <v>245</v>
      </c>
    </row>
    <row r="7" spans="1:7" ht="15.75" x14ac:dyDescent="0.25">
      <c r="A7" s="43" t="s">
        <v>125</v>
      </c>
      <c r="B7" s="176">
        <v>0</v>
      </c>
      <c r="C7" s="177"/>
    </row>
    <row r="8" spans="1:7" ht="15.75" x14ac:dyDescent="0.25">
      <c r="A8" s="43" t="s">
        <v>6</v>
      </c>
      <c r="B8" s="176">
        <v>3</v>
      </c>
      <c r="C8" s="177"/>
    </row>
    <row r="9" spans="1:7" ht="30" x14ac:dyDescent="0.25">
      <c r="A9" s="43" t="s">
        <v>7</v>
      </c>
      <c r="B9" s="176">
        <v>1</v>
      </c>
      <c r="C9" s="177" t="s">
        <v>244</v>
      </c>
    </row>
    <row r="10" spans="1:7" ht="15.75" x14ac:dyDescent="0.25">
      <c r="A10" s="43" t="s">
        <v>8</v>
      </c>
      <c r="B10" s="176">
        <v>0</v>
      </c>
      <c r="C10" s="177"/>
    </row>
    <row r="11" spans="1:7" ht="15.75" x14ac:dyDescent="0.25">
      <c r="A11" s="43" t="s">
        <v>9</v>
      </c>
      <c r="B11" s="176">
        <v>0</v>
      </c>
      <c r="C11" s="177"/>
      <c r="G11" s="180"/>
    </row>
    <row r="12" spans="1:7" ht="15.75" x14ac:dyDescent="0.25">
      <c r="A12" s="43" t="s">
        <v>10</v>
      </c>
      <c r="B12" s="176">
        <v>0</v>
      </c>
      <c r="C12" s="177"/>
    </row>
    <row r="13" spans="1:7" ht="30" x14ac:dyDescent="0.25">
      <c r="A13" s="43" t="s">
        <v>11</v>
      </c>
      <c r="B13" s="176">
        <v>2</v>
      </c>
      <c r="C13" s="177" t="s">
        <v>237</v>
      </c>
    </row>
    <row r="14" spans="1:7" ht="15.75" x14ac:dyDescent="0.25">
      <c r="A14" s="43" t="s">
        <v>12</v>
      </c>
      <c r="B14" s="176">
        <v>3</v>
      </c>
      <c r="C14" s="177" t="s">
        <v>238</v>
      </c>
    </row>
    <row r="15" spans="1:7" ht="15.75" x14ac:dyDescent="0.25">
      <c r="A15" s="43" t="s">
        <v>13</v>
      </c>
      <c r="B15" s="176">
        <v>5</v>
      </c>
      <c r="C15" s="177" t="s">
        <v>239</v>
      </c>
    </row>
    <row r="16" spans="1:7" ht="15.75" x14ac:dyDescent="0.25">
      <c r="A16" s="128" t="s">
        <v>14</v>
      </c>
      <c r="B16" s="176"/>
      <c r="C16" s="177"/>
    </row>
    <row r="17" spans="1:5" ht="15.75" x14ac:dyDescent="0.25">
      <c r="A17" s="129" t="s">
        <v>15</v>
      </c>
      <c r="B17" s="176"/>
      <c r="C17" s="177" t="s">
        <v>240</v>
      </c>
    </row>
    <row r="18" spans="1:5" ht="30" x14ac:dyDescent="0.25">
      <c r="A18" s="129" t="s">
        <v>16</v>
      </c>
      <c r="B18" s="176"/>
      <c r="C18" s="177" t="s">
        <v>241</v>
      </c>
    </row>
    <row r="19" spans="1:5" ht="15.75" x14ac:dyDescent="0.25">
      <c r="A19" s="130" t="s">
        <v>17</v>
      </c>
      <c r="B19" s="178"/>
      <c r="C19" s="179" t="s">
        <v>242</v>
      </c>
    </row>
    <row r="20" spans="1:5" x14ac:dyDescent="0.25">
      <c r="A20" s="184"/>
      <c r="B20" s="185"/>
      <c r="C20" s="186"/>
    </row>
    <row r="21" spans="1:5" ht="30" x14ac:dyDescent="0.25">
      <c r="A21" s="28" t="s">
        <v>18</v>
      </c>
      <c r="B21" s="24" t="s">
        <v>155</v>
      </c>
      <c r="C21" s="49" t="s">
        <v>228</v>
      </c>
    </row>
    <row r="22" spans="1:5" x14ac:dyDescent="0.25">
      <c r="A22" s="38" t="s">
        <v>29</v>
      </c>
      <c r="B22" s="176">
        <v>72</v>
      </c>
      <c r="C22" s="177" t="s">
        <v>230</v>
      </c>
      <c r="E22" s="54"/>
    </row>
    <row r="23" spans="1:5" x14ac:dyDescent="0.25">
      <c r="A23" s="38" t="s">
        <v>28</v>
      </c>
      <c r="B23" s="176">
        <v>18</v>
      </c>
      <c r="C23" s="177" t="s">
        <v>290</v>
      </c>
    </row>
    <row r="24" spans="1:5" x14ac:dyDescent="0.25">
      <c r="A24" s="148" t="s">
        <v>2</v>
      </c>
      <c r="B24" s="176">
        <v>1</v>
      </c>
      <c r="C24" s="177"/>
    </row>
    <row r="25" spans="1:5" x14ac:dyDescent="0.25">
      <c r="A25" s="148" t="s">
        <v>3</v>
      </c>
      <c r="B25" s="176">
        <v>4</v>
      </c>
      <c r="C25" s="177" t="s">
        <v>234</v>
      </c>
    </row>
    <row r="26" spans="1:5" x14ac:dyDescent="0.25">
      <c r="A26" s="148" t="s">
        <v>4</v>
      </c>
      <c r="B26" s="176">
        <v>0</v>
      </c>
      <c r="C26" s="177"/>
    </row>
    <row r="27" spans="1:5" x14ac:dyDescent="0.25">
      <c r="A27" s="148" t="s">
        <v>5</v>
      </c>
      <c r="B27" s="176">
        <v>0</v>
      </c>
      <c r="C27" s="177"/>
    </row>
    <row r="28" spans="1:5" x14ac:dyDescent="0.25">
      <c r="A28" s="148" t="s">
        <v>6</v>
      </c>
      <c r="B28" s="176">
        <v>3</v>
      </c>
      <c r="C28" s="177"/>
    </row>
    <row r="29" spans="1:5" x14ac:dyDescent="0.25">
      <c r="A29" s="148" t="s">
        <v>7</v>
      </c>
      <c r="B29" s="176" t="s">
        <v>213</v>
      </c>
      <c r="C29" s="177"/>
    </row>
    <row r="30" spans="1:5" x14ac:dyDescent="0.25">
      <c r="A30" s="148" t="s">
        <v>8</v>
      </c>
      <c r="B30" s="176">
        <v>0</v>
      </c>
      <c r="C30" s="177"/>
    </row>
    <row r="31" spans="1:5" x14ac:dyDescent="0.25">
      <c r="A31" s="148" t="s">
        <v>9</v>
      </c>
      <c r="B31" s="176">
        <v>0</v>
      </c>
      <c r="C31" s="177"/>
    </row>
    <row r="32" spans="1:5" x14ac:dyDescent="0.25">
      <c r="A32" s="148" t="s">
        <v>10</v>
      </c>
      <c r="B32" s="176">
        <v>0</v>
      </c>
      <c r="C32" s="177"/>
    </row>
    <row r="33" spans="1:3" x14ac:dyDescent="0.25">
      <c r="A33" s="148" t="s">
        <v>11</v>
      </c>
      <c r="B33" s="176">
        <v>0</v>
      </c>
      <c r="C33" s="177"/>
    </row>
    <row r="34" spans="1:3" x14ac:dyDescent="0.25">
      <c r="A34" s="148" t="s">
        <v>12</v>
      </c>
      <c r="B34" s="176">
        <v>3</v>
      </c>
      <c r="C34" s="177" t="s">
        <v>231</v>
      </c>
    </row>
    <row r="35" spans="1:3" x14ac:dyDescent="0.25">
      <c r="A35" s="148" t="s">
        <v>13</v>
      </c>
      <c r="B35" s="176">
        <v>3</v>
      </c>
      <c r="C35" s="177" t="s">
        <v>232</v>
      </c>
    </row>
    <row r="36" spans="1:3" x14ac:dyDescent="0.25">
      <c r="A36" s="47" t="s">
        <v>14</v>
      </c>
      <c r="B36" s="176"/>
      <c r="C36" s="177"/>
    </row>
    <row r="37" spans="1:3" ht="30" x14ac:dyDescent="0.25">
      <c r="A37" s="149" t="s">
        <v>15</v>
      </c>
      <c r="B37" s="176"/>
      <c r="C37" s="177" t="s">
        <v>243</v>
      </c>
    </row>
    <row r="38" spans="1:3" x14ac:dyDescent="0.25">
      <c r="A38" s="149" t="s">
        <v>16</v>
      </c>
      <c r="B38" s="176"/>
      <c r="C38" s="177" t="s">
        <v>233</v>
      </c>
    </row>
    <row r="39" spans="1:3" ht="45" x14ac:dyDescent="0.25">
      <c r="A39" s="150" t="s">
        <v>17</v>
      </c>
      <c r="B39" s="178"/>
      <c r="C39" s="179" t="s">
        <v>235</v>
      </c>
    </row>
  </sheetData>
  <pageMargins left="0.7" right="0.7" top="0.75" bottom="0.75" header="0.3" footer="0.3"/>
  <pageSetup paperSize="9" scale="79"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zoomScale="98" zoomScaleNormal="98" workbookViewId="0">
      <selection activeCell="C24" sqref="C24"/>
    </sheetView>
  </sheetViews>
  <sheetFormatPr defaultRowHeight="15" x14ac:dyDescent="0.25"/>
  <cols>
    <col min="1" max="1" width="32.42578125" customWidth="1"/>
    <col min="2" max="2" width="13.42578125" style="2" bestFit="1" customWidth="1"/>
    <col min="3" max="3" width="120.7109375" customWidth="1"/>
  </cols>
  <sheetData>
    <row r="1" spans="1:3" s="48" customFormat="1" ht="18.75" x14ac:dyDescent="0.3">
      <c r="A1" s="79" t="s">
        <v>27</v>
      </c>
      <c r="B1" s="80" t="s">
        <v>129</v>
      </c>
      <c r="C1" s="81">
        <v>2020</v>
      </c>
    </row>
    <row r="2" spans="1:3" ht="27.75" customHeight="1" thickBot="1" x14ac:dyDescent="0.3">
      <c r="A2" s="188" t="s">
        <v>1</v>
      </c>
      <c r="B2" s="37" t="s">
        <v>156</v>
      </c>
      <c r="C2" s="189" t="s">
        <v>246</v>
      </c>
    </row>
    <row r="3" spans="1:3" x14ac:dyDescent="0.25">
      <c r="A3" s="190" t="s">
        <v>0</v>
      </c>
      <c r="B3" s="191">
        <v>92</v>
      </c>
      <c r="C3" s="192" t="s">
        <v>260</v>
      </c>
    </row>
    <row r="4" spans="1:3" x14ac:dyDescent="0.25">
      <c r="A4" s="85" t="s">
        <v>2</v>
      </c>
      <c r="B4" s="176">
        <v>1</v>
      </c>
      <c r="C4" s="75" t="s">
        <v>258</v>
      </c>
    </row>
    <row r="5" spans="1:3" x14ac:dyDescent="0.25">
      <c r="A5" s="85" t="s">
        <v>3</v>
      </c>
      <c r="B5" s="176">
        <v>0</v>
      </c>
      <c r="C5" s="75"/>
    </row>
    <row r="6" spans="1:3" x14ac:dyDescent="0.25">
      <c r="A6" s="85" t="s">
        <v>4</v>
      </c>
      <c r="B6" s="176">
        <v>0</v>
      </c>
      <c r="C6" s="75"/>
    </row>
    <row r="7" spans="1:3" x14ac:dyDescent="0.25">
      <c r="A7" s="85" t="s">
        <v>139</v>
      </c>
      <c r="B7" s="176">
        <v>1</v>
      </c>
      <c r="C7" s="75"/>
    </row>
    <row r="8" spans="1:3" x14ac:dyDescent="0.25">
      <c r="A8" s="85" t="s">
        <v>6</v>
      </c>
      <c r="B8" s="176">
        <v>3</v>
      </c>
      <c r="C8" s="75"/>
    </row>
    <row r="9" spans="1:3" x14ac:dyDescent="0.25">
      <c r="A9" s="85" t="s">
        <v>7</v>
      </c>
      <c r="B9" s="176">
        <v>1</v>
      </c>
      <c r="C9" s="75" t="s">
        <v>252</v>
      </c>
    </row>
    <row r="10" spans="1:3" x14ac:dyDescent="0.25">
      <c r="A10" s="85" t="s">
        <v>8</v>
      </c>
      <c r="B10" s="176">
        <v>1</v>
      </c>
      <c r="C10" s="75" t="s">
        <v>253</v>
      </c>
    </row>
    <row r="11" spans="1:3" x14ac:dyDescent="0.25">
      <c r="A11" s="85" t="s">
        <v>9</v>
      </c>
      <c r="B11" s="176">
        <v>0</v>
      </c>
      <c r="C11" s="75"/>
    </row>
    <row r="12" spans="1:3" x14ac:dyDescent="0.25">
      <c r="A12" s="85" t="s">
        <v>10</v>
      </c>
      <c r="B12" s="176">
        <v>1</v>
      </c>
      <c r="C12" s="75" t="s">
        <v>254</v>
      </c>
    </row>
    <row r="13" spans="1:3" x14ac:dyDescent="0.25">
      <c r="A13" s="85" t="s">
        <v>11</v>
      </c>
      <c r="B13" s="176">
        <v>0</v>
      </c>
      <c r="C13" s="75"/>
    </row>
    <row r="14" spans="1:3" x14ac:dyDescent="0.25">
      <c r="A14" s="85" t="s">
        <v>12</v>
      </c>
      <c r="B14" s="176">
        <v>2</v>
      </c>
      <c r="C14" s="75" t="s">
        <v>255</v>
      </c>
    </row>
    <row r="15" spans="1:3" x14ac:dyDescent="0.25">
      <c r="A15" s="85" t="s">
        <v>13</v>
      </c>
      <c r="B15" s="176">
        <v>2</v>
      </c>
      <c r="C15" s="75" t="s">
        <v>256</v>
      </c>
    </row>
    <row r="16" spans="1:3" x14ac:dyDescent="0.25">
      <c r="A16" s="86" t="s">
        <v>14</v>
      </c>
      <c r="B16" s="176"/>
      <c r="C16" s="75"/>
    </row>
    <row r="17" spans="1:3" x14ac:dyDescent="0.25">
      <c r="A17" s="87" t="s">
        <v>15</v>
      </c>
      <c r="B17" s="176"/>
      <c r="C17" s="75" t="s">
        <v>259</v>
      </c>
    </row>
    <row r="18" spans="1:3" x14ac:dyDescent="0.25">
      <c r="A18" s="87" t="s">
        <v>16</v>
      </c>
      <c r="B18" s="176"/>
      <c r="C18" s="75" t="s">
        <v>261</v>
      </c>
    </row>
    <row r="19" spans="1:3" ht="15.75" thickBot="1" x14ac:dyDescent="0.3">
      <c r="A19" s="88" t="s">
        <v>17</v>
      </c>
      <c r="B19" s="76"/>
      <c r="C19" s="77" t="s">
        <v>257</v>
      </c>
    </row>
    <row r="20" spans="1:3" x14ac:dyDescent="0.25">
      <c r="A20" s="12"/>
      <c r="B20" s="13"/>
      <c r="C20" s="12"/>
    </row>
    <row r="21" spans="1:3" ht="31.5" customHeight="1" x14ac:dyDescent="0.25">
      <c r="A21" s="28" t="s">
        <v>18</v>
      </c>
      <c r="B21" s="24" t="s">
        <v>156</v>
      </c>
      <c r="C21" s="49" t="s">
        <v>246</v>
      </c>
    </row>
    <row r="22" spans="1:3" x14ac:dyDescent="0.25">
      <c r="A22" s="84" t="s">
        <v>29</v>
      </c>
      <c r="B22" s="176">
        <v>72</v>
      </c>
      <c r="C22" s="177" t="s">
        <v>262</v>
      </c>
    </row>
    <row r="23" spans="1:3" x14ac:dyDescent="0.25">
      <c r="A23" s="84" t="s">
        <v>28</v>
      </c>
      <c r="B23" s="176">
        <v>18</v>
      </c>
      <c r="C23" s="177" t="s">
        <v>248</v>
      </c>
    </row>
    <row r="24" spans="1:3" x14ac:dyDescent="0.25">
      <c r="A24" s="18" t="s">
        <v>2</v>
      </c>
      <c r="B24" s="176">
        <v>2</v>
      </c>
      <c r="C24" s="177"/>
    </row>
    <row r="25" spans="1:3" x14ac:dyDescent="0.25">
      <c r="A25" s="18" t="s">
        <v>3</v>
      </c>
      <c r="B25" s="176">
        <v>2</v>
      </c>
      <c r="C25" s="177"/>
    </row>
    <row r="26" spans="1:3" x14ac:dyDescent="0.25">
      <c r="A26" s="18" t="s">
        <v>140</v>
      </c>
      <c r="B26" s="176">
        <v>0</v>
      </c>
      <c r="C26" s="177"/>
    </row>
    <row r="27" spans="1:3" x14ac:dyDescent="0.25">
      <c r="A27" s="18" t="s">
        <v>141</v>
      </c>
      <c r="B27" s="176">
        <v>0</v>
      </c>
      <c r="C27" s="177"/>
    </row>
    <row r="28" spans="1:3" x14ac:dyDescent="0.25">
      <c r="A28" s="18" t="s">
        <v>6</v>
      </c>
      <c r="B28" s="176">
        <v>3</v>
      </c>
      <c r="C28" s="177"/>
    </row>
    <row r="29" spans="1:3" x14ac:dyDescent="0.25">
      <c r="A29" s="18" t="s">
        <v>7</v>
      </c>
      <c r="B29" s="176">
        <v>0</v>
      </c>
      <c r="C29" s="177" t="s">
        <v>198</v>
      </c>
    </row>
    <row r="30" spans="1:3" x14ac:dyDescent="0.25">
      <c r="A30" s="18" t="s">
        <v>8</v>
      </c>
      <c r="B30" s="176">
        <v>1</v>
      </c>
      <c r="C30" s="177" t="s">
        <v>263</v>
      </c>
    </row>
    <row r="31" spans="1:3" x14ac:dyDescent="0.25">
      <c r="A31" s="18" t="s">
        <v>9</v>
      </c>
      <c r="B31" s="176">
        <v>0</v>
      </c>
      <c r="C31" s="177"/>
    </row>
    <row r="32" spans="1:3" x14ac:dyDescent="0.25">
      <c r="A32" s="18" t="s">
        <v>10</v>
      </c>
      <c r="B32" s="176">
        <v>0</v>
      </c>
      <c r="C32" s="177"/>
    </row>
    <row r="33" spans="1:3" x14ac:dyDescent="0.25">
      <c r="A33" s="18" t="s">
        <v>11</v>
      </c>
      <c r="B33" s="176">
        <v>0</v>
      </c>
      <c r="C33" s="177"/>
    </row>
    <row r="34" spans="1:3" x14ac:dyDescent="0.25">
      <c r="A34" s="18" t="s">
        <v>12</v>
      </c>
      <c r="B34" s="176">
        <v>2</v>
      </c>
      <c r="C34" s="177" t="s">
        <v>249</v>
      </c>
    </row>
    <row r="35" spans="1:3" x14ac:dyDescent="0.25">
      <c r="A35" s="18" t="s">
        <v>13</v>
      </c>
      <c r="B35" s="176">
        <v>1</v>
      </c>
      <c r="C35" s="177" t="s">
        <v>250</v>
      </c>
    </row>
    <row r="36" spans="1:3" x14ac:dyDescent="0.25">
      <c r="A36" s="52" t="s">
        <v>14</v>
      </c>
      <c r="B36" s="176"/>
      <c r="C36" s="177"/>
    </row>
    <row r="37" spans="1:3" ht="41.25" customHeight="1" x14ac:dyDescent="0.25">
      <c r="A37" s="19" t="s">
        <v>15</v>
      </c>
      <c r="B37" s="176"/>
      <c r="C37" s="177" t="s">
        <v>264</v>
      </c>
    </row>
    <row r="38" spans="1:3" ht="60" x14ac:dyDescent="0.25">
      <c r="A38" s="19" t="s">
        <v>16</v>
      </c>
      <c r="B38" s="176"/>
      <c r="C38" s="177" t="s">
        <v>265</v>
      </c>
    </row>
    <row r="39" spans="1:3" x14ac:dyDescent="0.25">
      <c r="A39" s="20" t="s">
        <v>17</v>
      </c>
      <c r="B39" s="178"/>
      <c r="C39" s="179" t="s">
        <v>251</v>
      </c>
    </row>
  </sheetData>
  <pageMargins left="0.7" right="0.7" top="0.75" bottom="0.75" header="0.3" footer="0.3"/>
  <pageSetup paperSize="9" scale="78"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E39"/>
  <sheetViews>
    <sheetView workbookViewId="0"/>
  </sheetViews>
  <sheetFormatPr defaultRowHeight="15" x14ac:dyDescent="0.25"/>
  <cols>
    <col min="1" max="1" width="34" bestFit="1" customWidth="1"/>
    <col min="2" max="2" width="13" style="2" bestFit="1" customWidth="1"/>
    <col min="3" max="3" width="120.7109375" customWidth="1"/>
  </cols>
  <sheetData>
    <row r="1" spans="1:3" s="48" customFormat="1" ht="18.75" x14ac:dyDescent="0.3">
      <c r="A1" s="79" t="s">
        <v>27</v>
      </c>
      <c r="B1" s="80" t="s">
        <v>130</v>
      </c>
      <c r="C1" s="81">
        <v>2020</v>
      </c>
    </row>
    <row r="2" spans="1:3" ht="30" x14ac:dyDescent="0.25">
      <c r="A2" s="82" t="s">
        <v>1</v>
      </c>
      <c r="B2" s="30" t="s">
        <v>157</v>
      </c>
      <c r="C2" s="83" t="s">
        <v>266</v>
      </c>
    </row>
    <row r="3" spans="1:3" ht="15.75" x14ac:dyDescent="0.25">
      <c r="A3" s="62" t="s">
        <v>0</v>
      </c>
      <c r="B3" s="25">
        <v>90</v>
      </c>
      <c r="C3" s="75"/>
    </row>
    <row r="4" spans="1:3" x14ac:dyDescent="0.25">
      <c r="A4" s="63" t="s">
        <v>2</v>
      </c>
      <c r="B4" s="25">
        <v>0</v>
      </c>
      <c r="C4" s="75"/>
    </row>
    <row r="5" spans="1:3" x14ac:dyDescent="0.25">
      <c r="A5" s="63" t="s">
        <v>3</v>
      </c>
      <c r="B5" s="25">
        <v>0</v>
      </c>
      <c r="C5" s="75"/>
    </row>
    <row r="6" spans="1:3" x14ac:dyDescent="0.25">
      <c r="A6" s="63" t="s">
        <v>4</v>
      </c>
      <c r="B6" s="25">
        <v>0</v>
      </c>
      <c r="C6" s="75"/>
    </row>
    <row r="7" spans="1:3" x14ac:dyDescent="0.25">
      <c r="A7" s="63" t="s">
        <v>5</v>
      </c>
      <c r="B7" s="25">
        <v>0</v>
      </c>
      <c r="C7" s="75"/>
    </row>
    <row r="8" spans="1:3" x14ac:dyDescent="0.25">
      <c r="A8" s="63" t="s">
        <v>6</v>
      </c>
      <c r="B8" s="25">
        <v>3</v>
      </c>
      <c r="C8" s="75" t="s">
        <v>280</v>
      </c>
    </row>
    <row r="9" spans="1:3" x14ac:dyDescent="0.25">
      <c r="A9" s="63" t="s">
        <v>7</v>
      </c>
      <c r="B9" s="25">
        <v>1</v>
      </c>
      <c r="C9" s="75" t="s">
        <v>281</v>
      </c>
    </row>
    <row r="10" spans="1:3" x14ac:dyDescent="0.25">
      <c r="A10" s="63" t="s">
        <v>8</v>
      </c>
      <c r="B10" s="25">
        <v>0</v>
      </c>
      <c r="C10" s="75"/>
    </row>
    <row r="11" spans="1:3" x14ac:dyDescent="0.25">
      <c r="A11" s="63" t="s">
        <v>9</v>
      </c>
      <c r="B11" s="25">
        <v>0</v>
      </c>
      <c r="C11" s="75"/>
    </row>
    <row r="12" spans="1:3" x14ac:dyDescent="0.25">
      <c r="A12" s="63" t="s">
        <v>10</v>
      </c>
      <c r="B12" s="25">
        <v>0</v>
      </c>
      <c r="C12" s="75"/>
    </row>
    <row r="13" spans="1:3" x14ac:dyDescent="0.25">
      <c r="A13" s="63" t="s">
        <v>11</v>
      </c>
      <c r="B13" s="25">
        <v>0</v>
      </c>
      <c r="C13" s="75"/>
    </row>
    <row r="14" spans="1:3" x14ac:dyDescent="0.25">
      <c r="A14" s="63" t="s">
        <v>12</v>
      </c>
      <c r="B14" s="25">
        <v>9</v>
      </c>
      <c r="C14" s="75" t="s">
        <v>282</v>
      </c>
    </row>
    <row r="15" spans="1:3" x14ac:dyDescent="0.25">
      <c r="A15" s="63" t="s">
        <v>13</v>
      </c>
      <c r="B15" s="25">
        <v>4</v>
      </c>
      <c r="C15" s="75" t="s">
        <v>283</v>
      </c>
    </row>
    <row r="16" spans="1:3" x14ac:dyDescent="0.25">
      <c r="A16" s="64" t="s">
        <v>14</v>
      </c>
      <c r="B16" s="25"/>
      <c r="C16" s="75"/>
    </row>
    <row r="17" spans="1:5" x14ac:dyDescent="0.25">
      <c r="A17" s="60" t="s">
        <v>15</v>
      </c>
      <c r="B17" s="25"/>
      <c r="C17" s="75" t="s">
        <v>284</v>
      </c>
    </row>
    <row r="18" spans="1:5" ht="30" x14ac:dyDescent="0.25">
      <c r="A18" s="60" t="s">
        <v>16</v>
      </c>
      <c r="B18" s="25"/>
      <c r="C18" s="75" t="s">
        <v>285</v>
      </c>
    </row>
    <row r="19" spans="1:5" ht="15.75" thickBot="1" x14ac:dyDescent="0.3">
      <c r="A19" s="61" t="s">
        <v>17</v>
      </c>
      <c r="B19" s="76"/>
      <c r="C19" s="77" t="s">
        <v>286</v>
      </c>
    </row>
    <row r="20" spans="1:5" x14ac:dyDescent="0.25">
      <c r="A20" s="12"/>
      <c r="B20" s="13"/>
      <c r="C20" s="12"/>
    </row>
    <row r="21" spans="1:5" ht="30" x14ac:dyDescent="0.25">
      <c r="A21" s="28" t="s">
        <v>18</v>
      </c>
      <c r="B21" s="24" t="s">
        <v>157</v>
      </c>
      <c r="C21" s="49" t="s">
        <v>267</v>
      </c>
    </row>
    <row r="22" spans="1:5" ht="60" x14ac:dyDescent="0.25">
      <c r="A22" s="50" t="s">
        <v>29</v>
      </c>
      <c r="B22" s="176">
        <v>70</v>
      </c>
      <c r="C22" s="177" t="s">
        <v>279</v>
      </c>
      <c r="E22" s="66">
        <f>73/77</f>
        <v>0.94805194805194803</v>
      </c>
    </row>
    <row r="23" spans="1:5" ht="15.75" x14ac:dyDescent="0.25">
      <c r="A23" s="50" t="s">
        <v>28</v>
      </c>
      <c r="B23" s="176">
        <v>0</v>
      </c>
      <c r="C23" s="177" t="s">
        <v>272</v>
      </c>
    </row>
    <row r="24" spans="1:5" x14ac:dyDescent="0.25">
      <c r="A24" s="35" t="s">
        <v>2</v>
      </c>
      <c r="B24" s="176">
        <v>0</v>
      </c>
      <c r="C24" s="177"/>
    </row>
    <row r="25" spans="1:5" x14ac:dyDescent="0.25">
      <c r="A25" s="35" t="s">
        <v>3</v>
      </c>
      <c r="B25" s="176">
        <v>2</v>
      </c>
      <c r="C25" s="177"/>
    </row>
    <row r="26" spans="1:5" x14ac:dyDescent="0.25">
      <c r="A26" s="35" t="s">
        <v>4</v>
      </c>
      <c r="B26" s="176">
        <v>0</v>
      </c>
      <c r="C26" s="177"/>
    </row>
    <row r="27" spans="1:5" x14ac:dyDescent="0.25">
      <c r="A27" s="35" t="s">
        <v>5</v>
      </c>
      <c r="B27" s="176">
        <v>0</v>
      </c>
      <c r="C27" s="177"/>
    </row>
    <row r="28" spans="1:5" x14ac:dyDescent="0.25">
      <c r="A28" s="35" t="s">
        <v>6</v>
      </c>
      <c r="B28" s="176">
        <v>3</v>
      </c>
      <c r="C28" s="177" t="s">
        <v>273</v>
      </c>
    </row>
    <row r="29" spans="1:5" x14ac:dyDescent="0.25">
      <c r="A29" s="35" t="s">
        <v>7</v>
      </c>
      <c r="B29" s="176">
        <v>0</v>
      </c>
      <c r="C29" s="177"/>
    </row>
    <row r="30" spans="1:5" x14ac:dyDescent="0.25">
      <c r="A30" s="35" t="s">
        <v>8</v>
      </c>
      <c r="B30" s="176">
        <v>0</v>
      </c>
      <c r="C30" s="177"/>
    </row>
    <row r="31" spans="1:5" x14ac:dyDescent="0.25">
      <c r="A31" s="35" t="s">
        <v>9</v>
      </c>
      <c r="B31" s="176">
        <v>0</v>
      </c>
      <c r="C31" s="177"/>
    </row>
    <row r="32" spans="1:5" x14ac:dyDescent="0.25">
      <c r="A32" s="35" t="s">
        <v>10</v>
      </c>
      <c r="B32" s="176">
        <v>0</v>
      </c>
      <c r="C32" s="177"/>
    </row>
    <row r="33" spans="1:3" x14ac:dyDescent="0.25">
      <c r="A33" s="35" t="s">
        <v>11</v>
      </c>
      <c r="B33" s="176">
        <v>0</v>
      </c>
      <c r="C33" s="177"/>
    </row>
    <row r="34" spans="1:3" x14ac:dyDescent="0.25">
      <c r="A34" s="35" t="s">
        <v>12</v>
      </c>
      <c r="B34" s="176">
        <v>7</v>
      </c>
      <c r="C34" s="177" t="s">
        <v>274</v>
      </c>
    </row>
    <row r="35" spans="1:3" x14ac:dyDescent="0.25">
      <c r="A35" s="35" t="s">
        <v>13</v>
      </c>
      <c r="B35" s="176">
        <v>1</v>
      </c>
      <c r="C35" s="177" t="s">
        <v>275</v>
      </c>
    </row>
    <row r="36" spans="1:3" x14ac:dyDescent="0.25">
      <c r="A36" s="47" t="s">
        <v>14</v>
      </c>
      <c r="B36" s="176"/>
      <c r="C36" s="177"/>
    </row>
    <row r="37" spans="1:3" ht="45" x14ac:dyDescent="0.25">
      <c r="A37" s="39" t="s">
        <v>15</v>
      </c>
      <c r="B37" s="176"/>
      <c r="C37" s="177" t="s">
        <v>276</v>
      </c>
    </row>
    <row r="38" spans="1:3" ht="30" x14ac:dyDescent="0.25">
      <c r="A38" s="39" t="s">
        <v>16</v>
      </c>
      <c r="B38" s="176"/>
      <c r="C38" s="177" t="s">
        <v>277</v>
      </c>
    </row>
    <row r="39" spans="1:3" x14ac:dyDescent="0.25">
      <c r="A39" s="40" t="s">
        <v>17</v>
      </c>
      <c r="B39" s="178"/>
      <c r="C39" s="179" t="s">
        <v>278</v>
      </c>
    </row>
  </sheetData>
  <printOptions horizontalCentered="1" verticalCentered="1"/>
  <pageMargins left="0" right="0" top="0.5" bottom="0.5" header="0.3" footer="0.3"/>
  <pageSetup paperSize="9" scale="86" fitToHeight="0" orientation="landscape" r:id="rId1"/>
  <rowBreaks count="2" manualBreakCount="2">
    <brk id="15" max="2" man="1"/>
    <brk id="19" max="16383" man="1"/>
  </row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2021 Archived</vt:lpstr>
      <vt:lpstr>Graphics</vt:lpstr>
      <vt:lpstr>Summary</vt:lpstr>
      <vt:lpstr>July</vt:lpstr>
      <vt:lpstr>Aug.</vt:lpstr>
      <vt:lpstr>Sept.</vt:lpstr>
      <vt:lpstr>Oct.</vt:lpstr>
      <vt:lpstr>Nov.</vt:lpstr>
      <vt:lpstr>Dec.</vt:lpstr>
      <vt:lpstr>Jan.</vt:lpstr>
      <vt:lpstr>Feb.</vt:lpstr>
      <vt:lpstr>Mar.</vt:lpstr>
      <vt:lpstr>Apr.</vt:lpstr>
      <vt:lpstr>May</vt:lpstr>
      <vt:lpstr>June</vt:lpstr>
      <vt:lpstr>Definitions</vt:lpstr>
      <vt:lpstr>2020 Archived</vt:lpstr>
      <vt:lpstr>2019 Archived</vt:lpstr>
      <vt:lpstr>Comp_2019_2020 </vt:lpstr>
      <vt:lpstr>Notes</vt:lpstr>
      <vt:lpstr>Sheet1</vt:lpstr>
      <vt:lpstr>'2019 Archived'!Print_Area</vt:lpstr>
      <vt:lpstr>'2020 Archived'!Print_Area</vt:lpstr>
      <vt:lpstr>'2021 Archived'!Print_Area</vt:lpstr>
      <vt:lpstr>Apr.!Print_Area</vt:lpstr>
      <vt:lpstr>Aug.!Print_Area</vt:lpstr>
      <vt:lpstr>Dec.!Print_Area</vt:lpstr>
      <vt:lpstr>Graphics!Print_Area</vt:lpstr>
      <vt:lpstr>Jan.!Print_Area</vt:lpstr>
      <vt:lpstr>July!Print_Area</vt:lpstr>
      <vt:lpstr>June!Print_Area</vt:lpstr>
      <vt:lpstr>Mar.!Print_Area</vt:lpstr>
      <vt:lpstr>May!Print_Area</vt:lpstr>
      <vt:lpstr>Nov.!Print_Area</vt:lpstr>
      <vt:lpstr>Oct.!Print_Area</vt:lpstr>
      <vt:lpstr>Sept.!Print_Area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Alex Normandeau</cp:lastModifiedBy>
  <cp:lastPrinted>2021-04-29T01:38:45Z</cp:lastPrinted>
  <dcterms:created xsi:type="dcterms:W3CDTF">2019-06-02T01:40:52Z</dcterms:created>
  <dcterms:modified xsi:type="dcterms:W3CDTF">2021-07-18T15:11:20Z</dcterms:modified>
</cp:coreProperties>
</file>